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2026\виконком\Пояснююча2026_2\"/>
    </mc:Choice>
  </mc:AlternateContent>
  <xr:revisionPtr revIDLastSave="0" documentId="8_{62D6A217-88E4-405D-B3D7-19002B5DBC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Titles" localSheetId="0">Лист1!$5:$6</definedName>
    <definedName name="_xlnm.Print_Area" localSheetId="0">Лист1!$A$1:$K$24</definedName>
  </definedNames>
  <calcPr calcId="191029"/>
</workbook>
</file>

<file path=xl/calcChain.xml><?xml version="1.0" encoding="utf-8"?>
<calcChain xmlns="http://schemas.openxmlformats.org/spreadsheetml/2006/main">
  <c r="D7" i="1" l="1"/>
  <c r="H23" i="1"/>
  <c r="C21" i="1" l="1"/>
  <c r="F23" i="1" l="1"/>
  <c r="E23" i="1"/>
  <c r="H21" i="1"/>
  <c r="B21" i="1" s="1"/>
  <c r="H20" i="1"/>
  <c r="H19" i="1"/>
  <c r="H18" i="1"/>
  <c r="H17" i="1"/>
  <c r="H16" i="1"/>
  <c r="H15" i="1"/>
  <c r="H14" i="1"/>
  <c r="H13" i="1"/>
  <c r="H12" i="1"/>
  <c r="H11" i="1"/>
  <c r="H10" i="1"/>
  <c r="H9" i="1"/>
  <c r="H7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B15" i="1" l="1"/>
  <c r="B10" i="1"/>
  <c r="B11" i="1"/>
  <c r="B18" i="1"/>
  <c r="B19" i="1"/>
  <c r="B12" i="1"/>
  <c r="B20" i="1"/>
  <c r="B9" i="1"/>
  <c r="B17" i="1"/>
  <c r="B13" i="1"/>
  <c r="B7" i="1"/>
  <c r="C23" i="1"/>
  <c r="B16" i="1"/>
  <c r="B14" i="1"/>
  <c r="H8" i="1" l="1"/>
  <c r="B8" i="1" s="1"/>
  <c r="H22" i="1"/>
  <c r="K23" i="1"/>
  <c r="J23" i="1"/>
  <c r="I23" i="1"/>
  <c r="G23" i="1"/>
  <c r="D23" i="1"/>
  <c r="D24" i="1" l="1"/>
  <c r="B23" i="1"/>
  <c r="B22" i="1"/>
  <c r="I24" i="1" l="1"/>
</calcChain>
</file>

<file path=xl/sharedStrings.xml><?xml version="1.0" encoding="utf-8"?>
<sst xmlns="http://schemas.openxmlformats.org/spreadsheetml/2006/main" count="34" uniqueCount="32">
  <si>
    <t>Резервний фонд</t>
  </si>
  <si>
    <t>РАЗОМ</t>
  </si>
  <si>
    <t>грн.</t>
  </si>
  <si>
    <t>КОШТИ, ЩО ПЕРЕДАЮТЬСЯ ІЗ ЗАГАЛЬНОГО ФОНДУ ДО СПЕЦІАЛЬНОГО (БЮДЖЕТУ РОЗВИТКУ)</t>
  </si>
  <si>
    <t>Власні кошти міського бюджету</t>
  </si>
  <si>
    <t>Власні кошти бюджетних установ</t>
  </si>
  <si>
    <t>до Пояснювальної записки до проєкту</t>
  </si>
  <si>
    <t>0100 Державне управління</t>
  </si>
  <si>
    <t>Фонд охорони навколиш-нього середовища</t>
  </si>
  <si>
    <t xml:space="preserve">10000 Освіта </t>
  </si>
  <si>
    <t>20000 Охорона здоров"я</t>
  </si>
  <si>
    <t>30000 Соціальний захист</t>
  </si>
  <si>
    <t>40000 Культура</t>
  </si>
  <si>
    <t>50000 Фізична культура і спорт</t>
  </si>
  <si>
    <t>60000 Житлово-комунальне господарство</t>
  </si>
  <si>
    <t>74000 Транспорт та транспортна інфраструктура, дорожнє господарство</t>
  </si>
  <si>
    <t>81000 Захист населення і територій від надзвичайних ситуацій техногенного та природного характеру</t>
  </si>
  <si>
    <t>82000 Громадський порядок та безпека</t>
  </si>
  <si>
    <t>83000 Охорона навколишнього природного середовища</t>
  </si>
  <si>
    <t>76000 Інші програми та заходи, пов'язані з економічною діяльністю</t>
  </si>
  <si>
    <t>71000 Заходи з землеустрою</t>
  </si>
  <si>
    <t>90000 Міжбюджетні трансферти</t>
  </si>
  <si>
    <t>Загальний фонд, всього</t>
  </si>
  <si>
    <t>в т.ч.</t>
  </si>
  <si>
    <t>Спеціальний фонд, всього</t>
  </si>
  <si>
    <t>Освітня субвенція</t>
  </si>
  <si>
    <t>Субвенція на здійснення переданих видатків у сфері освіти за рахунок коштів освітньої субвенції</t>
  </si>
  <si>
    <t>Інша субвенція з  Чоповицького селищного бюджету</t>
  </si>
  <si>
    <t>бюджету Малинської міської територіальної громади на 2026 рік</t>
  </si>
  <si>
    <t>Проєкт видатків   бюджету Малинської міської територіальної громади на 2026 рік за джерелами фінансування</t>
  </si>
  <si>
    <t xml:space="preserve">Бюджет розвитку </t>
  </si>
  <si>
    <t>Додаток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</si>
</sst>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" fontId="1" fillId="0" borderId="0" xfId="0" applyNumberFormat="1" applyFont="1"/>
    <xf numFmtId="0" fontId="4" fillId="0" borderId="1" xfId="0" applyFont="1" applyBorder="1"/>
    <xf numFmtId="3" fontId="7" fillId="2" borderId="1" xfId="0" applyNumberFormat="1" applyFont="1" applyFill="1" applyBorder="1"/>
    <xf numFmtId="3" fontId="7" fillId="0" borderId="1" xfId="0" applyNumberFormat="1" applyFont="1" applyBorder="1"/>
    <xf numFmtId="3" fontId="6" fillId="4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/>
    <xf numFmtId="0" fontId="10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17" fillId="0" borderId="0" xfId="0" applyFont="1"/>
    <xf numFmtId="0" fontId="5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3" fontId="11" fillId="5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" xfId="0" applyFont="1" applyBorder="1"/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/>
    </xf>
    <xf numFmtId="3" fontId="6" fillId="5" borderId="1" xfId="0" applyNumberFormat="1" applyFont="1" applyFill="1" applyBorder="1" applyAlignment="1">
      <alignment horizontal="left"/>
    </xf>
    <xf numFmtId="3" fontId="6" fillId="5" borderId="1" xfId="0" applyNumberFormat="1" applyFont="1" applyFill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3" fontId="6" fillId="0" borderId="1" xfId="0" applyNumberFormat="1" applyFont="1" applyBorder="1"/>
    <xf numFmtId="0" fontId="2" fillId="0" borderId="1" xfId="0" applyFont="1" applyBorder="1"/>
    <xf numFmtId="3" fontId="6" fillId="6" borderId="1" xfId="0" applyNumberFormat="1" applyFont="1" applyFill="1" applyBorder="1"/>
    <xf numFmtId="3" fontId="6" fillId="6" borderId="1" xfId="0" applyNumberFormat="1" applyFont="1" applyFill="1" applyBorder="1" applyAlignment="1">
      <alignment horizontal="center"/>
    </xf>
    <xf numFmtId="3" fontId="8" fillId="6" borderId="1" xfId="0" applyNumberFormat="1" applyFont="1" applyFill="1" applyBorder="1" applyAlignment="1">
      <alignment horizontal="center"/>
    </xf>
    <xf numFmtId="0" fontId="21" fillId="0" borderId="0" xfId="0" applyFont="1"/>
    <xf numFmtId="0" fontId="18" fillId="0" borderId="4" xfId="0" applyFont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3" fontId="19" fillId="2" borderId="4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4" fillId="0" borderId="1" xfId="0" applyFont="1" applyBorder="1"/>
    <xf numFmtId="0" fontId="5" fillId="6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 wrapText="1"/>
    </xf>
    <xf numFmtId="0" fontId="0" fillId="7" borderId="7" xfId="0" applyFill="1" applyBorder="1" applyAlignment="1">
      <alignment horizontal="center" wrapText="1"/>
    </xf>
    <xf numFmtId="3" fontId="6" fillId="7" borderId="1" xfId="0" applyNumberFormat="1" applyFont="1" applyFill="1" applyBorder="1"/>
    <xf numFmtId="3" fontId="6" fillId="7" borderId="1" xfId="0" applyNumberFormat="1" applyFont="1" applyFill="1" applyBorder="1" applyAlignment="1">
      <alignment horizontal="center"/>
    </xf>
    <xf numFmtId="3" fontId="8" fillId="7" borderId="1" xfId="0" applyNumberFormat="1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 wrapText="1"/>
    </xf>
    <xf numFmtId="0" fontId="13" fillId="7" borderId="5" xfId="0" applyFont="1" applyFill="1" applyBorder="1" applyAlignment="1">
      <alignment horizontal="center" wrapText="1"/>
    </xf>
    <xf numFmtId="0" fontId="14" fillId="7" borderId="5" xfId="0" applyFont="1" applyFill="1" applyBorder="1" applyAlignment="1">
      <alignment horizontal="center" wrapText="1"/>
    </xf>
    <xf numFmtId="0" fontId="5" fillId="8" borderId="2" xfId="0" applyFont="1" applyFill="1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3" fontId="6" fillId="8" borderId="1" xfId="0" applyNumberFormat="1" applyFont="1" applyFill="1" applyBorder="1" applyAlignment="1">
      <alignment horizontal="center"/>
    </xf>
    <xf numFmtId="0" fontId="15" fillId="8" borderId="1" xfId="0" applyFont="1" applyFill="1" applyBorder="1" applyAlignment="1">
      <alignment horizontal="center" wrapText="1"/>
    </xf>
    <xf numFmtId="0" fontId="16" fillId="8" borderId="1" xfId="0" applyFont="1" applyFill="1" applyBorder="1"/>
    <xf numFmtId="3" fontId="8" fillId="8" borderId="1" xfId="0" applyNumberFormat="1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view="pageBreakPreview" zoomScale="60" zoomScaleNormal="60" workbookViewId="0">
      <pane ySplit="6" topLeftCell="A12" activePane="bottomLeft" state="frozen"/>
      <selection pane="bottomLeft" activeCell="S6" sqref="S6"/>
    </sheetView>
  </sheetViews>
  <sheetFormatPr defaultRowHeight="15" x14ac:dyDescent="0.25"/>
  <cols>
    <col min="1" max="1" width="48.42578125" customWidth="1"/>
    <col min="2" max="3" width="19.7109375" customWidth="1"/>
    <col min="4" max="4" width="20" customWidth="1"/>
    <col min="5" max="5" width="22.42578125" customWidth="1"/>
    <col min="6" max="6" width="17.42578125" hidden="1" customWidth="1"/>
    <col min="7" max="8" width="21.42578125" customWidth="1"/>
    <col min="9" max="9" width="17.7109375" customWidth="1"/>
    <col min="10" max="10" width="18.42578125" customWidth="1"/>
    <col min="11" max="11" width="16.7109375" customWidth="1"/>
  </cols>
  <sheetData>
    <row r="1" spans="1:11" ht="19.899999999999999" customHeight="1" x14ac:dyDescent="0.3">
      <c r="G1" s="35" t="s">
        <v>31</v>
      </c>
      <c r="H1" s="35"/>
      <c r="I1" s="35"/>
      <c r="J1" s="35"/>
      <c r="K1" s="35"/>
    </row>
    <row r="2" spans="1:11" ht="19.899999999999999" customHeight="1" x14ac:dyDescent="0.3">
      <c r="G2" s="35" t="s">
        <v>6</v>
      </c>
      <c r="H2" s="35"/>
      <c r="I2" s="35"/>
      <c r="J2" s="35"/>
      <c r="K2" s="35"/>
    </row>
    <row r="3" spans="1:11" ht="19.899999999999999" customHeight="1" x14ac:dyDescent="0.3">
      <c r="G3" s="35" t="s">
        <v>28</v>
      </c>
      <c r="H3" s="35"/>
      <c r="I3" s="35"/>
      <c r="J3" s="35"/>
      <c r="K3" s="35"/>
    </row>
    <row r="4" spans="1:11" ht="60.75" customHeight="1" x14ac:dyDescent="0.35">
      <c r="A4" s="36" t="s">
        <v>29</v>
      </c>
      <c r="B4" s="36"/>
      <c r="C4" s="36"/>
      <c r="D4" s="36"/>
      <c r="E4" s="36"/>
      <c r="F4" s="36"/>
      <c r="G4" s="36"/>
      <c r="H4" s="36"/>
      <c r="I4" s="36"/>
      <c r="K4" s="12" t="s">
        <v>2</v>
      </c>
    </row>
    <row r="5" spans="1:11" ht="31.9" customHeight="1" x14ac:dyDescent="0.4">
      <c r="A5" s="37"/>
      <c r="B5" s="38" t="s">
        <v>1</v>
      </c>
      <c r="C5" s="39" t="s">
        <v>22</v>
      </c>
      <c r="D5" s="44" t="s">
        <v>23</v>
      </c>
      <c r="E5" s="45"/>
      <c r="F5" s="45"/>
      <c r="G5" s="46"/>
      <c r="H5" s="47" t="s">
        <v>24</v>
      </c>
      <c r="I5" s="50" t="s">
        <v>23</v>
      </c>
      <c r="J5" s="50"/>
      <c r="K5" s="51"/>
    </row>
    <row r="6" spans="1:11" ht="207.6" customHeight="1" x14ac:dyDescent="0.25">
      <c r="A6" s="37"/>
      <c r="B6" s="38"/>
      <c r="C6" s="40"/>
      <c r="D6" s="11" t="s">
        <v>4</v>
      </c>
      <c r="E6" s="11" t="s">
        <v>25</v>
      </c>
      <c r="F6" s="11" t="s">
        <v>26</v>
      </c>
      <c r="G6" s="11" t="s">
        <v>27</v>
      </c>
      <c r="H6" s="48"/>
      <c r="I6" s="13" t="s">
        <v>30</v>
      </c>
      <c r="J6" s="13" t="s">
        <v>8</v>
      </c>
      <c r="K6" s="13" t="s">
        <v>5</v>
      </c>
    </row>
    <row r="7" spans="1:11" ht="19.5" x14ac:dyDescent="0.35">
      <c r="A7" s="18" t="s">
        <v>7</v>
      </c>
      <c r="B7" s="25">
        <f>C7+H7</f>
        <v>71266586</v>
      </c>
      <c r="C7" s="41">
        <f>SUM(D7:G7)</f>
        <v>71266586</v>
      </c>
      <c r="D7" s="9">
        <f>69398779+1700000</f>
        <v>71098779</v>
      </c>
      <c r="E7" s="9"/>
      <c r="F7" s="9"/>
      <c r="G7" s="7">
        <v>167807</v>
      </c>
      <c r="H7" s="49">
        <f t="shared" ref="H7:H21" si="0">SUM(I7:K7)</f>
        <v>0</v>
      </c>
      <c r="I7" s="9"/>
      <c r="J7" s="9"/>
      <c r="K7" s="9"/>
    </row>
    <row r="8" spans="1:11" ht="22.5" customHeight="1" x14ac:dyDescent="0.35">
      <c r="A8" s="18" t="s">
        <v>9</v>
      </c>
      <c r="B8" s="25">
        <f t="shared" ref="B8:B21" si="1">C8+H8</f>
        <v>172639575</v>
      </c>
      <c r="C8" s="41">
        <f t="shared" ref="C8:C21" si="2">SUM(D8:G8)</f>
        <v>170372907</v>
      </c>
      <c r="D8" s="9">
        <v>170299438</v>
      </c>
      <c r="E8" s="9"/>
      <c r="F8" s="9"/>
      <c r="G8" s="7">
        <v>73469</v>
      </c>
      <c r="H8" s="49">
        <f t="shared" si="0"/>
        <v>2266668</v>
      </c>
      <c r="I8" s="9"/>
      <c r="J8" s="9"/>
      <c r="K8" s="9">
        <v>2266668</v>
      </c>
    </row>
    <row r="9" spans="1:11" ht="19.899999999999999" customHeight="1" x14ac:dyDescent="0.35">
      <c r="A9" s="18" t="s">
        <v>10</v>
      </c>
      <c r="B9" s="25">
        <f t="shared" si="1"/>
        <v>15743571</v>
      </c>
      <c r="C9" s="41">
        <f t="shared" si="2"/>
        <v>15743571</v>
      </c>
      <c r="D9" s="9">
        <v>15743571</v>
      </c>
      <c r="E9" s="9"/>
      <c r="F9" s="9"/>
      <c r="G9" s="7"/>
      <c r="H9" s="49">
        <f t="shared" si="0"/>
        <v>0</v>
      </c>
      <c r="I9" s="9"/>
      <c r="J9" s="9"/>
      <c r="K9" s="9"/>
    </row>
    <row r="10" spans="1:11" ht="18.600000000000001" customHeight="1" x14ac:dyDescent="0.35">
      <c r="A10" s="18" t="s">
        <v>11</v>
      </c>
      <c r="B10" s="25">
        <f t="shared" si="1"/>
        <v>31786344</v>
      </c>
      <c r="C10" s="41">
        <f t="shared" si="2"/>
        <v>31413681</v>
      </c>
      <c r="D10" s="15">
        <v>31413681</v>
      </c>
      <c r="E10" s="15"/>
      <c r="F10" s="15"/>
      <c r="G10" s="7"/>
      <c r="H10" s="49">
        <f t="shared" si="0"/>
        <v>372663</v>
      </c>
      <c r="I10" s="7"/>
      <c r="J10" s="7"/>
      <c r="K10" s="7">
        <v>372663</v>
      </c>
    </row>
    <row r="11" spans="1:11" ht="25.5" customHeight="1" x14ac:dyDescent="0.35">
      <c r="A11" s="19" t="s">
        <v>12</v>
      </c>
      <c r="B11" s="25">
        <f t="shared" si="1"/>
        <v>18316297</v>
      </c>
      <c r="C11" s="41">
        <f t="shared" si="2"/>
        <v>18292797</v>
      </c>
      <c r="D11" s="7">
        <v>18292797</v>
      </c>
      <c r="E11" s="7"/>
      <c r="F11" s="7"/>
      <c r="G11" s="7"/>
      <c r="H11" s="49">
        <f t="shared" si="0"/>
        <v>23500</v>
      </c>
      <c r="I11" s="7"/>
      <c r="J11" s="7"/>
      <c r="K11" s="7">
        <v>23500</v>
      </c>
    </row>
    <row r="12" spans="1:11" ht="23.45" customHeight="1" x14ac:dyDescent="0.35">
      <c r="A12" s="20" t="s">
        <v>13</v>
      </c>
      <c r="B12" s="25">
        <f t="shared" si="1"/>
        <v>7250605</v>
      </c>
      <c r="C12" s="41">
        <f t="shared" si="2"/>
        <v>7250605</v>
      </c>
      <c r="D12" s="7">
        <v>7250605</v>
      </c>
      <c r="E12" s="7"/>
      <c r="F12" s="7"/>
      <c r="G12" s="7"/>
      <c r="H12" s="49">
        <f t="shared" si="0"/>
        <v>0</v>
      </c>
      <c r="I12" s="7"/>
      <c r="J12" s="7"/>
      <c r="K12" s="7"/>
    </row>
    <row r="13" spans="1:11" ht="39" customHeight="1" x14ac:dyDescent="0.35">
      <c r="A13" s="18" t="s">
        <v>14</v>
      </c>
      <c r="B13" s="25">
        <f t="shared" si="1"/>
        <v>36792237</v>
      </c>
      <c r="C13" s="41">
        <f t="shared" si="2"/>
        <v>36792237</v>
      </c>
      <c r="D13" s="7">
        <v>36792237</v>
      </c>
      <c r="E13" s="7"/>
      <c r="F13" s="7"/>
      <c r="G13" s="7"/>
      <c r="H13" s="49">
        <f t="shared" si="0"/>
        <v>0</v>
      </c>
      <c r="I13" s="7"/>
      <c r="J13" s="7"/>
      <c r="K13" s="7"/>
    </row>
    <row r="14" spans="1:11" ht="31.15" customHeight="1" x14ac:dyDescent="0.35">
      <c r="A14" s="18" t="s">
        <v>20</v>
      </c>
      <c r="B14" s="25">
        <f t="shared" si="1"/>
        <v>20000</v>
      </c>
      <c r="C14" s="41">
        <f t="shared" si="2"/>
        <v>20000</v>
      </c>
      <c r="D14" s="7">
        <v>20000</v>
      </c>
      <c r="E14" s="7"/>
      <c r="F14" s="7"/>
      <c r="G14" s="7"/>
      <c r="H14" s="49">
        <f t="shared" si="0"/>
        <v>0</v>
      </c>
      <c r="I14" s="7"/>
      <c r="J14" s="7"/>
      <c r="K14" s="7"/>
    </row>
    <row r="15" spans="1:11" ht="59.45" customHeight="1" x14ac:dyDescent="0.35">
      <c r="A15" s="21" t="s">
        <v>15</v>
      </c>
      <c r="B15" s="25">
        <f t="shared" si="1"/>
        <v>52392112</v>
      </c>
      <c r="C15" s="41">
        <f t="shared" si="2"/>
        <v>52392112</v>
      </c>
      <c r="D15" s="9">
        <v>52392112</v>
      </c>
      <c r="E15" s="9"/>
      <c r="F15" s="9"/>
      <c r="G15" s="9"/>
      <c r="H15" s="49">
        <f t="shared" si="0"/>
        <v>0</v>
      </c>
      <c r="I15" s="9"/>
      <c r="J15" s="9"/>
      <c r="K15" s="9"/>
    </row>
    <row r="16" spans="1:11" ht="45.6" customHeight="1" x14ac:dyDescent="0.35">
      <c r="A16" s="21" t="s">
        <v>19</v>
      </c>
      <c r="B16" s="25">
        <f t="shared" si="1"/>
        <v>6539000</v>
      </c>
      <c r="C16" s="41">
        <f t="shared" si="2"/>
        <v>39000</v>
      </c>
      <c r="D16" s="9">
        <v>39000</v>
      </c>
      <c r="E16" s="9"/>
      <c r="F16" s="9"/>
      <c r="G16" s="9"/>
      <c r="H16" s="49">
        <f t="shared" si="0"/>
        <v>6500000</v>
      </c>
      <c r="I16" s="9">
        <v>6500000</v>
      </c>
      <c r="J16" s="9"/>
      <c r="K16" s="9"/>
    </row>
    <row r="17" spans="1:11" ht="57.6" customHeight="1" x14ac:dyDescent="0.35">
      <c r="A17" s="22" t="s">
        <v>16</v>
      </c>
      <c r="B17" s="25">
        <f t="shared" si="1"/>
        <v>150000</v>
      </c>
      <c r="C17" s="41">
        <f t="shared" si="2"/>
        <v>150000</v>
      </c>
      <c r="D17" s="9">
        <v>150000</v>
      </c>
      <c r="E17" s="9"/>
      <c r="F17" s="9"/>
      <c r="G17" s="9"/>
      <c r="H17" s="49">
        <f t="shared" si="0"/>
        <v>0</v>
      </c>
      <c r="I17" s="9"/>
      <c r="J17" s="9"/>
      <c r="K17" s="9"/>
    </row>
    <row r="18" spans="1:11" ht="29.45" customHeight="1" x14ac:dyDescent="0.35">
      <c r="A18" s="17" t="s">
        <v>17</v>
      </c>
      <c r="B18" s="25">
        <f t="shared" si="1"/>
        <v>264000</v>
      </c>
      <c r="C18" s="41">
        <f t="shared" si="2"/>
        <v>264000</v>
      </c>
      <c r="D18" s="9">
        <v>264000</v>
      </c>
      <c r="E18" s="9"/>
      <c r="F18" s="9"/>
      <c r="G18" s="9"/>
      <c r="H18" s="49">
        <f t="shared" si="0"/>
        <v>0</v>
      </c>
      <c r="I18" s="9"/>
      <c r="J18" s="9"/>
      <c r="K18" s="9"/>
    </row>
    <row r="19" spans="1:11" ht="42.6" customHeight="1" x14ac:dyDescent="0.35">
      <c r="A19" s="16" t="s">
        <v>18</v>
      </c>
      <c r="B19" s="25">
        <f t="shared" si="1"/>
        <v>1500000</v>
      </c>
      <c r="C19" s="41">
        <f t="shared" si="2"/>
        <v>0</v>
      </c>
      <c r="D19" s="7"/>
      <c r="E19" s="7"/>
      <c r="F19" s="7"/>
      <c r="G19" s="7"/>
      <c r="H19" s="49">
        <f t="shared" si="0"/>
        <v>1500000</v>
      </c>
      <c r="I19" s="7"/>
      <c r="J19" s="7">
        <v>1500000</v>
      </c>
      <c r="K19" s="7"/>
    </row>
    <row r="20" spans="1:11" ht="30.6" customHeight="1" x14ac:dyDescent="0.35">
      <c r="A20" s="16" t="s">
        <v>21</v>
      </c>
      <c r="B20" s="25">
        <f t="shared" si="1"/>
        <v>18501080</v>
      </c>
      <c r="C20" s="41">
        <f t="shared" si="2"/>
        <v>18501080</v>
      </c>
      <c r="D20" s="7">
        <v>18501080</v>
      </c>
      <c r="E20" s="7"/>
      <c r="F20" s="7"/>
      <c r="G20" s="7"/>
      <c r="H20" s="49">
        <f t="shared" si="0"/>
        <v>0</v>
      </c>
      <c r="I20" s="7"/>
      <c r="J20" s="7"/>
      <c r="K20" s="7"/>
    </row>
    <row r="21" spans="1:11" ht="27" customHeight="1" x14ac:dyDescent="0.35">
      <c r="A21" s="10" t="s">
        <v>0</v>
      </c>
      <c r="B21" s="25">
        <f t="shared" si="1"/>
        <v>6100000</v>
      </c>
      <c r="C21" s="41">
        <f t="shared" si="2"/>
        <v>6100000</v>
      </c>
      <c r="D21" s="23">
        <v>6100000</v>
      </c>
      <c r="E21" s="23"/>
      <c r="F21" s="23"/>
      <c r="G21" s="5"/>
      <c r="H21" s="49">
        <f t="shared" si="0"/>
        <v>0</v>
      </c>
      <c r="I21" s="4"/>
      <c r="J21" s="4"/>
      <c r="K21" s="3"/>
    </row>
    <row r="22" spans="1:11" ht="56.45" hidden="1" customHeight="1" x14ac:dyDescent="0.35">
      <c r="A22" s="8" t="s">
        <v>3</v>
      </c>
      <c r="B22" s="26">
        <f>SUM(D22:K22)</f>
        <v>0</v>
      </c>
      <c r="C22" s="42"/>
      <c r="D22" s="6"/>
      <c r="E22" s="6"/>
      <c r="F22" s="6"/>
      <c r="G22" s="6"/>
      <c r="H22" s="49">
        <f>I22+J22+K22</f>
        <v>0</v>
      </c>
      <c r="I22" s="6"/>
      <c r="J22" s="6"/>
      <c r="K22" s="6"/>
    </row>
    <row r="23" spans="1:11" ht="27.75" customHeight="1" x14ac:dyDescent="0.35">
      <c r="A23" s="14" t="s">
        <v>1</v>
      </c>
      <c r="B23" s="27">
        <f t="shared" ref="B23:G23" si="3">SUM(B7:B21)</f>
        <v>439261407</v>
      </c>
      <c r="C23" s="43">
        <f t="shared" si="3"/>
        <v>428598576</v>
      </c>
      <c r="D23" s="43">
        <f t="shared" si="3"/>
        <v>428357300</v>
      </c>
      <c r="E23" s="43">
        <f t="shared" si="3"/>
        <v>0</v>
      </c>
      <c r="F23" s="43">
        <f t="shared" si="3"/>
        <v>0</v>
      </c>
      <c r="G23" s="43">
        <f t="shared" si="3"/>
        <v>241276</v>
      </c>
      <c r="H23" s="49">
        <f>I23+J23+K23</f>
        <v>10662831</v>
      </c>
      <c r="I23" s="52">
        <f>SUM(I7:I21)</f>
        <v>6500000</v>
      </c>
      <c r="J23" s="52">
        <f>SUM(J7:J21)</f>
        <v>1500000</v>
      </c>
      <c r="K23" s="52">
        <f>SUM(K7:K21)</f>
        <v>2662831</v>
      </c>
    </row>
    <row r="24" spans="1:11" ht="38.450000000000003" customHeight="1" x14ac:dyDescent="0.35">
      <c r="A24" s="24"/>
      <c r="B24" s="24"/>
      <c r="C24" s="24"/>
      <c r="D24" s="30">
        <f>D23+E23+F23+G23</f>
        <v>428598576</v>
      </c>
      <c r="E24" s="30"/>
      <c r="F24" s="30"/>
      <c r="G24" s="31"/>
      <c r="H24" s="29"/>
      <c r="I24" s="32">
        <f>SUM(I23:K23)</f>
        <v>10662831</v>
      </c>
      <c r="J24" s="33"/>
      <c r="K24" s="34"/>
    </row>
    <row r="25" spans="1:11" x14ac:dyDescent="0.25">
      <c r="A25" s="1"/>
      <c r="B25" s="1"/>
      <c r="C25" s="1"/>
      <c r="D25" s="1"/>
      <c r="E25" s="1"/>
      <c r="F25" s="1"/>
      <c r="G25" s="1"/>
      <c r="H25" s="1"/>
    </row>
    <row r="26" spans="1:11" x14ac:dyDescent="0.25">
      <c r="D26" s="2"/>
      <c r="E26" s="2"/>
      <c r="F26" s="2"/>
    </row>
    <row r="32" spans="1:11" x14ac:dyDescent="0.25">
      <c r="D32" s="28"/>
      <c r="E32" s="28"/>
      <c r="F32" s="28"/>
    </row>
  </sheetData>
  <mergeCells count="12">
    <mergeCell ref="D24:G24"/>
    <mergeCell ref="I24:K24"/>
    <mergeCell ref="G1:K1"/>
    <mergeCell ref="G2:K2"/>
    <mergeCell ref="G3:K3"/>
    <mergeCell ref="A4:I4"/>
    <mergeCell ref="A5:A6"/>
    <mergeCell ref="B5:B6"/>
    <mergeCell ref="I5:K5"/>
    <mergeCell ref="D5:G5"/>
    <mergeCell ref="C5:C6"/>
    <mergeCell ref="H5:H6"/>
  </mergeCells>
  <phoneticPr fontId="3" type="noConversion"/>
  <pageMargins left="0.59055118110236227" right="0" top="0.59055118110236227" bottom="0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HP</cp:lastModifiedBy>
  <cp:lastPrinted>2024-12-19T12:00:08Z</cp:lastPrinted>
  <dcterms:created xsi:type="dcterms:W3CDTF">2015-01-08T11:20:54Z</dcterms:created>
  <dcterms:modified xsi:type="dcterms:W3CDTF">2025-12-25T07:29:48Z</dcterms:modified>
</cp:coreProperties>
</file>