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дод2" sheetId="4" r:id="rId1"/>
  </sheets>
  <calcPr calcId="124519"/>
</workbook>
</file>

<file path=xl/calcChain.xml><?xml version="1.0" encoding="utf-8"?>
<calcChain xmlns="http://schemas.openxmlformats.org/spreadsheetml/2006/main">
  <c r="D24" i="4"/>
  <c r="B24"/>
  <c r="C24"/>
  <c r="D20"/>
  <c r="E23" l="1"/>
  <c r="D23"/>
  <c r="E22"/>
  <c r="D22"/>
  <c r="E21"/>
  <c r="D21"/>
  <c r="C18"/>
  <c r="C25" s="1"/>
  <c r="B18"/>
  <c r="B25" s="1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D18" l="1"/>
  <c r="E24"/>
  <c r="D25"/>
  <c r="E25"/>
  <c r="E18"/>
</calcChain>
</file>

<file path=xl/sharedStrings.xml><?xml version="1.0" encoding="utf-8"?>
<sst xmlns="http://schemas.openxmlformats.org/spreadsheetml/2006/main" count="28" uniqueCount="26">
  <si>
    <t xml:space="preserve">План </t>
  </si>
  <si>
    <t>Факт</t>
  </si>
  <si>
    <t>Відхилення</t>
  </si>
  <si>
    <t xml:space="preserve">% виконання </t>
  </si>
  <si>
    <t>Спеціальний фонд</t>
  </si>
  <si>
    <t>Всього за загальним фондом</t>
  </si>
  <si>
    <t>Всього за спеціальним фондом</t>
  </si>
  <si>
    <t>Всього виконання плану по видатках</t>
  </si>
  <si>
    <t>КПКВК 0110150</t>
  </si>
  <si>
    <t>КПКВК 0113242</t>
  </si>
  <si>
    <t>КПКВК 0114030</t>
  </si>
  <si>
    <t>КПКВК 0114060</t>
  </si>
  <si>
    <t>КПКВК 0114082</t>
  </si>
  <si>
    <t>КПКВК 0116030</t>
  </si>
  <si>
    <t>КПКВК 0117130</t>
  </si>
  <si>
    <t>КПКВК 0117461</t>
  </si>
  <si>
    <t>КПКВК 0119800</t>
  </si>
  <si>
    <t>КПКВК 0113730</t>
  </si>
  <si>
    <t>КПКВК 0119770</t>
  </si>
  <si>
    <t>Податкові надходження</t>
  </si>
  <si>
    <t>Додаток 2</t>
  </si>
  <si>
    <t>грн.</t>
  </si>
  <si>
    <t>до рішення міської ради</t>
  </si>
  <si>
    <t>Секретар міської ради                                                     Василь МАЙСТРЕНКО</t>
  </si>
  <si>
    <t>ЗВІТ про виконання  бюджету Луківської сільської ради по видатках за 2020 рік</t>
  </si>
  <si>
    <t>від 26.02.2021 № 190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</si>
</sst>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49" fontId="3" fillId="0" borderId="1" xfId="0" applyNumberFormat="1" applyFont="1" applyBorder="1"/>
    <xf numFmtId="0" fontId="3" fillId="0" borderId="1" xfId="0" applyFont="1" applyBorder="1"/>
    <xf numFmtId="49" fontId="2" fillId="0" borderId="1" xfId="0" applyNumberFormat="1" applyFont="1" applyBorder="1" applyAlignment="1"/>
    <xf numFmtId="49" fontId="3" fillId="0" borderId="1" xfId="0" applyNumberFormat="1" applyFont="1" applyBorder="1" applyAlignment="1"/>
    <xf numFmtId="2" fontId="3" fillId="0" borderId="1" xfId="0" applyNumberFormat="1" applyFont="1" applyBorder="1"/>
    <xf numFmtId="164" fontId="3" fillId="0" borderId="1" xfId="0" applyNumberFormat="1" applyFont="1" applyBorder="1"/>
    <xf numFmtId="49" fontId="2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/>
    <xf numFmtId="2" fontId="4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workbookViewId="0">
      <selection activeCell="A29" sqref="A29"/>
    </sheetView>
  </sheetViews>
  <sheetFormatPr defaultRowHeight="14.4"/>
  <cols>
    <col min="1" max="1" width="30.44140625" customWidth="1"/>
    <col min="2" max="2" width="14.33203125" customWidth="1"/>
    <col min="3" max="3" width="13.6640625" customWidth="1"/>
    <col min="4" max="4" width="12.109375" customWidth="1"/>
    <col min="5" max="5" width="10.109375" customWidth="1"/>
  </cols>
  <sheetData>
    <row r="1" spans="1:5">
      <c r="A1" s="1"/>
      <c r="B1" s="1"/>
      <c r="C1" s="1"/>
      <c r="D1" s="21" t="s">
        <v>20</v>
      </c>
      <c r="E1" s="21"/>
    </row>
    <row r="2" spans="1:5">
      <c r="A2" s="1"/>
      <c r="B2" s="1"/>
      <c r="C2" s="1"/>
      <c r="D2" s="21" t="s">
        <v>22</v>
      </c>
      <c r="E2" s="21"/>
    </row>
    <row r="3" spans="1:5">
      <c r="A3" s="1"/>
      <c r="B3" s="1"/>
      <c r="C3" s="1"/>
      <c r="D3" s="21" t="s">
        <v>25</v>
      </c>
      <c r="E3" s="21"/>
    </row>
    <row r="4" spans="1:5">
      <c r="A4" s="2"/>
      <c r="B4" s="2"/>
      <c r="C4" s="2"/>
      <c r="D4" s="2"/>
      <c r="E4" s="2"/>
    </row>
    <row r="5" spans="1:5">
      <c r="A5" s="20" t="s">
        <v>24</v>
      </c>
      <c r="B5" s="20"/>
      <c r="C5" s="20"/>
      <c r="D5" s="20"/>
      <c r="E5" s="20"/>
    </row>
    <row r="6" spans="1:5">
      <c r="A6" s="2"/>
      <c r="B6" s="2"/>
      <c r="C6" s="2"/>
      <c r="D6" s="2" t="s">
        <v>21</v>
      </c>
      <c r="E6" s="2"/>
    </row>
    <row r="7" spans="1:5">
      <c r="A7" s="9"/>
      <c r="B7" s="17" t="s">
        <v>0</v>
      </c>
      <c r="C7" s="17" t="s">
        <v>1</v>
      </c>
      <c r="D7" s="17" t="s">
        <v>2</v>
      </c>
      <c r="E7" s="18" t="s">
        <v>3</v>
      </c>
    </row>
    <row r="8" spans="1:5">
      <c r="A8" s="5" t="s">
        <v>19</v>
      </c>
      <c r="B8" s="6"/>
      <c r="C8" s="6"/>
      <c r="D8" s="6"/>
      <c r="E8" s="6"/>
    </row>
    <row r="9" spans="1:5">
      <c r="A9" s="3" t="s">
        <v>8</v>
      </c>
      <c r="B9" s="4">
        <v>1579925</v>
      </c>
      <c r="C9" s="7">
        <v>1551731.23</v>
      </c>
      <c r="D9" s="7">
        <f>C9-B9</f>
        <v>-28193.770000000019</v>
      </c>
      <c r="E9" s="8">
        <f>C9/B9*100%</f>
        <v>0.98215499469911549</v>
      </c>
    </row>
    <row r="10" spans="1:5">
      <c r="A10" s="3" t="s">
        <v>9</v>
      </c>
      <c r="B10" s="4">
        <v>15040</v>
      </c>
      <c r="C10" s="7">
        <v>13020.8</v>
      </c>
      <c r="D10" s="7">
        <f t="shared" ref="D10:D17" si="0">C10-B10</f>
        <v>-2019.2000000000007</v>
      </c>
      <c r="E10" s="8">
        <f t="shared" ref="E10:E18" si="1">C10/B10*100%</f>
        <v>0.86574468085106382</v>
      </c>
    </row>
    <row r="11" spans="1:5">
      <c r="A11" s="3" t="s">
        <v>10</v>
      </c>
      <c r="B11" s="4">
        <v>62000</v>
      </c>
      <c r="C11" s="7">
        <v>59860.82</v>
      </c>
      <c r="D11" s="7">
        <f t="shared" si="0"/>
        <v>-2139.1800000000003</v>
      </c>
      <c r="E11" s="8">
        <f t="shared" si="1"/>
        <v>0.9654970967741936</v>
      </c>
    </row>
    <row r="12" spans="1:5">
      <c r="A12" s="3" t="s">
        <v>11</v>
      </c>
      <c r="B12" s="4">
        <v>448702</v>
      </c>
      <c r="C12" s="7">
        <v>378410.85</v>
      </c>
      <c r="D12" s="7">
        <f t="shared" si="0"/>
        <v>-70291.150000000023</v>
      </c>
      <c r="E12" s="8">
        <f t="shared" si="1"/>
        <v>0.84334558348302435</v>
      </c>
    </row>
    <row r="13" spans="1:5">
      <c r="A13" s="3" t="s">
        <v>12</v>
      </c>
      <c r="B13" s="4">
        <v>44150</v>
      </c>
      <c r="C13" s="7">
        <v>40840</v>
      </c>
      <c r="D13" s="7">
        <f t="shared" si="0"/>
        <v>-3310</v>
      </c>
      <c r="E13" s="8">
        <f t="shared" si="1"/>
        <v>0.92502831257078144</v>
      </c>
    </row>
    <row r="14" spans="1:5">
      <c r="A14" s="3" t="s">
        <v>13</v>
      </c>
      <c r="B14" s="4">
        <v>458265</v>
      </c>
      <c r="C14" s="7">
        <v>452405.37</v>
      </c>
      <c r="D14" s="7">
        <f t="shared" si="0"/>
        <v>-5859.6300000000047</v>
      </c>
      <c r="E14" s="8">
        <f t="shared" si="1"/>
        <v>0.98721344636836761</v>
      </c>
    </row>
    <row r="15" spans="1:5">
      <c r="A15" s="3" t="s">
        <v>14</v>
      </c>
      <c r="B15" s="4">
        <v>116640</v>
      </c>
      <c r="C15" s="7">
        <v>12150</v>
      </c>
      <c r="D15" s="7">
        <f t="shared" si="0"/>
        <v>-104490</v>
      </c>
      <c r="E15" s="8">
        <f t="shared" si="1"/>
        <v>0.10416666666666667</v>
      </c>
    </row>
    <row r="16" spans="1:5">
      <c r="A16" s="3" t="s">
        <v>15</v>
      </c>
      <c r="B16" s="4">
        <v>228120</v>
      </c>
      <c r="C16" s="7">
        <v>226572.72</v>
      </c>
      <c r="D16" s="7">
        <f t="shared" si="0"/>
        <v>-1547.2799999999988</v>
      </c>
      <c r="E16" s="8">
        <f t="shared" si="1"/>
        <v>0.99321725407680173</v>
      </c>
    </row>
    <row r="17" spans="1:5">
      <c r="A17" s="3" t="s">
        <v>16</v>
      </c>
      <c r="B17" s="4">
        <v>5000</v>
      </c>
      <c r="C17" s="7">
        <v>5000</v>
      </c>
      <c r="D17" s="7">
        <f t="shared" si="0"/>
        <v>0</v>
      </c>
      <c r="E17" s="8">
        <f t="shared" si="1"/>
        <v>1</v>
      </c>
    </row>
    <row r="18" spans="1:5">
      <c r="A18" s="13" t="s">
        <v>5</v>
      </c>
      <c r="B18" s="14">
        <f>SUM(B9:B17)</f>
        <v>2957842</v>
      </c>
      <c r="C18" s="14">
        <f>SUM(C9:C17)</f>
        <v>2739991.7900000005</v>
      </c>
      <c r="D18" s="14">
        <f>SUM(D9:D17)</f>
        <v>-217850.21000000005</v>
      </c>
      <c r="E18" s="15">
        <f t="shared" si="1"/>
        <v>0.92634825998143255</v>
      </c>
    </row>
    <row r="19" spans="1:5">
      <c r="A19" s="9" t="s">
        <v>4</v>
      </c>
      <c r="B19" s="4"/>
      <c r="C19" s="4"/>
      <c r="D19" s="4"/>
      <c r="E19" s="8"/>
    </row>
    <row r="20" spans="1:5">
      <c r="A20" s="3" t="s">
        <v>13</v>
      </c>
      <c r="B20" s="4">
        <v>58669</v>
      </c>
      <c r="C20" s="4">
        <v>58669</v>
      </c>
      <c r="D20" s="7">
        <f>C20-B20</f>
        <v>0</v>
      </c>
      <c r="E20" s="8">
        <v>1</v>
      </c>
    </row>
    <row r="21" spans="1:5">
      <c r="A21" s="3" t="s">
        <v>14</v>
      </c>
      <c r="B21" s="4">
        <v>4865</v>
      </c>
      <c r="C21" s="7">
        <v>0</v>
      </c>
      <c r="D21" s="7">
        <f>C21-B21</f>
        <v>-4865</v>
      </c>
      <c r="E21" s="8">
        <f>C21/B21*100%</f>
        <v>0</v>
      </c>
    </row>
    <row r="22" spans="1:5">
      <c r="A22" s="3" t="s">
        <v>17</v>
      </c>
      <c r="B22" s="4">
        <v>517000</v>
      </c>
      <c r="C22" s="7">
        <v>515779</v>
      </c>
      <c r="D22" s="7">
        <f t="shared" ref="D22:D23" si="2">C22-B22</f>
        <v>-1221</v>
      </c>
      <c r="E22" s="8">
        <f>C22/B22*100%</f>
        <v>0.99763829787234037</v>
      </c>
    </row>
    <row r="23" spans="1:5">
      <c r="A23" s="3" t="s">
        <v>18</v>
      </c>
      <c r="B23" s="4">
        <v>260000</v>
      </c>
      <c r="C23" s="7">
        <v>240000</v>
      </c>
      <c r="D23" s="7">
        <f t="shared" si="2"/>
        <v>-20000</v>
      </c>
      <c r="E23" s="8">
        <f>C23/B23*100%</f>
        <v>0.92307692307692313</v>
      </c>
    </row>
    <row r="24" spans="1:5">
      <c r="A24" s="13" t="s">
        <v>6</v>
      </c>
      <c r="B24" s="14">
        <f>SUM(B20:B23)</f>
        <v>840534</v>
      </c>
      <c r="C24" s="16">
        <f>SUM(C20:C23)</f>
        <v>814448</v>
      </c>
      <c r="D24" s="16">
        <f>C24-B24</f>
        <v>-26086</v>
      </c>
      <c r="E24" s="15">
        <f>C24/B24*100%</f>
        <v>0.96896496750875039</v>
      </c>
    </row>
    <row r="25" spans="1:5" ht="28.8">
      <c r="A25" s="12" t="s">
        <v>7</v>
      </c>
      <c r="B25" s="10">
        <f>B18+B24</f>
        <v>3798376</v>
      </c>
      <c r="C25" s="10">
        <f>C18+C24</f>
        <v>3554439.7900000005</v>
      </c>
      <c r="D25" s="10">
        <f>D18+D24</f>
        <v>-243936.21000000005</v>
      </c>
      <c r="E25" s="11">
        <f>C25/B25*100%</f>
        <v>0.93577881441963628</v>
      </c>
    </row>
    <row r="27" spans="1:5" ht="54" customHeight="1">
      <c r="A27" s="19" t="s">
        <v>23</v>
      </c>
      <c r="B27" s="19"/>
      <c r="C27" s="19"/>
      <c r="D27" s="19"/>
    </row>
  </sheetData>
  <mergeCells count="5">
    <mergeCell ref="A27:D27"/>
    <mergeCell ref="A5:E5"/>
    <mergeCell ref="D1:E1"/>
    <mergeCell ref="D2:E2"/>
    <mergeCell ref="D3:E3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2021-03-01T09:54:32Z</dcterms:modified>
</cp:coreProperties>
</file>