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дод1" sheetId="1" r:id="rId1"/>
  </sheets>
  <definedNames>
    <definedName name="_xlnm.Print_Titles" localSheetId="0">дод1!$6:$7</definedName>
  </definedNames>
  <calcPr calcId="124519"/>
</workbook>
</file>

<file path=xl/calcChain.xml><?xml version="1.0" encoding="utf-8"?>
<calcChain xmlns="http://schemas.openxmlformats.org/spreadsheetml/2006/main">
  <c r="D51" i="1"/>
  <c r="E50"/>
  <c r="F50" s="1"/>
  <c r="D50"/>
  <c r="D52" s="1"/>
  <c r="G31"/>
  <c r="E31"/>
  <c r="E51" s="1"/>
  <c r="F51" s="1"/>
  <c r="F33"/>
  <c r="F34"/>
  <c r="F32"/>
  <c r="F31" s="1"/>
  <c r="E52" l="1"/>
  <c r="E46"/>
  <c r="E45" s="1"/>
  <c r="D46"/>
  <c r="D45" s="1"/>
  <c r="G48"/>
  <c r="F48"/>
  <c r="G52" l="1"/>
  <c r="F52"/>
  <c r="G49"/>
  <c r="F49"/>
  <c r="G47"/>
  <c r="F47"/>
  <c r="G46"/>
  <c r="F46"/>
  <c r="G45"/>
  <c r="F45"/>
  <c r="G41"/>
  <c r="F41"/>
  <c r="G40"/>
  <c r="F40"/>
  <c r="G39"/>
  <c r="F39"/>
  <c r="G38"/>
  <c r="F38"/>
  <c r="G37"/>
  <c r="F37"/>
  <c r="G36"/>
  <c r="F36"/>
  <c r="G35"/>
  <c r="F35"/>
  <c r="G30"/>
  <c r="F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</calcChain>
</file>

<file path=xl/sharedStrings.xml><?xml version="1.0" encoding="utf-8"?>
<sst xmlns="http://schemas.openxmlformats.org/spreadsheetml/2006/main" count="57" uniqueCount="57">
  <si>
    <t>Факт</t>
  </si>
  <si>
    <t>Відхилення</t>
  </si>
  <si>
    <t>Додаток 1</t>
  </si>
  <si>
    <t>ККД</t>
  </si>
  <si>
    <t>Доходи</t>
  </si>
  <si>
    <t>% викон.</t>
  </si>
  <si>
    <t>Податкові надходження 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</si>
  <si>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</si>
  <si>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</si>
  <si>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</si>
  <si>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</si>
  <si>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</si>
  <si>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</si>
  <si>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</si>
  <si>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</si>
  <si>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</si>
  <si>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</si>
  <si>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</si>
  <si>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</si>
  <si>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</si>
  <si>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</si>
  <si>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</si>
  <si>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</si>
  <si>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</si>
  <si>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</si>
  <si>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</si>
  <si>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</si>
  <si>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</si>
  <si>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</si>
  <si>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</si>
  <si>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</si>
  <si>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</si>
  <si>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</si>
  <si>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</si>
  <si>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</si>
  <si>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</si>
  <si>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</si>
  <si>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План</t>
  </si>
  <si>
    <t xml:space="preserve">Всього </t>
  </si>
  <si>
    <t>інші субвенції з місцевого бюджету спец фонд</t>
  </si>
  <si>
    <t>Плата за надання інших адмінпослуг</t>
  </si>
  <si>
    <t>Податок на нерухоме майно, відмінне від земельної ділянки, сплачений юрособами, які є власниками об`єктів житлової нерухомості </t>
  </si>
  <si>
    <t>Податок на нерухоме майно, відмінне від земельної ділянки, сплачений фізособами, які є власниками об`єктів житлової нерухомості 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</si>
  <si>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</si>
  <si>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</si>
  <si>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</si>
  <si>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</si>
  <si>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</si>
  <si>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Плата за оренду майна бюджетних установ</t>
  </si>
  <si>
    <t>Благодійні внески, гранти та дарунки </t>
  </si>
  <si>
    <t>Всього доходи загального фонду</t>
  </si>
  <si>
    <t>Всього доходи спеціального фонду</t>
  </si>
  <si>
    <t>грн.</t>
  </si>
  <si>
    <t>до рішення міської ради</t>
  </si>
  <si>
    <t>Секретар міської ради                                                      Василь МАЙСТРЕНКО</t>
  </si>
  <si>
    <t>ЗВІТ виконання бюджету Луківської сільської ради по доходах за 2020 рік</t>
  </si>
  <si>
    <t>від 26.02.2021 № 190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</si>
</sst>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"/>
  </numFmts>
  <fonts count="1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/>
    <xf numFmtId="165" fontId="6" fillId="0" borderId="1" xfId="0" applyNumberFormat="1" applyFont="1" applyBorder="1"/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/>
    <xf numFmtId="165" fontId="7" fillId="0" borderId="1" xfId="0" applyNumberFormat="1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/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/>
    <xf numFmtId="0" fontId="8" fillId="0" borderId="1" xfId="0" applyFont="1" applyBorder="1"/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3" fillId="2" borderId="1" xfId="0" applyNumberFormat="1" applyFont="1" applyFill="1" applyBorder="1"/>
    <xf numFmtId="165" fontId="3" fillId="2" borderId="1" xfId="0" applyNumberFormat="1" applyFont="1" applyFill="1" applyBorder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4"/>
  <sheetViews>
    <sheetView tabSelected="1" topLeftCell="A49" workbookViewId="0">
      <selection activeCell="F51" sqref="F51"/>
    </sheetView>
  </sheetViews>
  <sheetFormatPr defaultRowHeight="14.4"/>
  <cols>
    <col min="1" max="1" width="0.44140625" customWidth="1"/>
    <col min="2" max="2" width="7" customWidth="1"/>
    <col min="3" max="3" width="39.88671875" customWidth="1"/>
    <col min="4" max="4" width="10.33203125" customWidth="1"/>
    <col min="5" max="5" width="10.44140625" customWidth="1"/>
    <col min="6" max="6" width="9.5546875" customWidth="1"/>
    <col min="7" max="7" width="7.33203125" customWidth="1"/>
  </cols>
  <sheetData>
    <row r="1" spans="2:7">
      <c r="E1" s="24" t="s">
        <v>2</v>
      </c>
      <c r="F1" s="38"/>
      <c r="G1" s="38"/>
    </row>
    <row r="2" spans="2:7">
      <c r="E2" s="23" t="s">
        <v>53</v>
      </c>
      <c r="F2" s="23"/>
      <c r="G2" s="23"/>
    </row>
    <row r="3" spans="2:7">
      <c r="B3" s="31"/>
      <c r="C3" s="31"/>
      <c r="D3" s="31"/>
      <c r="E3" s="23" t="s">
        <v>56</v>
      </c>
      <c r="F3" s="23"/>
      <c r="G3" s="23"/>
    </row>
    <row r="4" spans="2:7" ht="39" customHeight="1">
      <c r="B4" s="36" t="s">
        <v>55</v>
      </c>
      <c r="C4" s="36"/>
      <c r="D4" s="36"/>
      <c r="E4" s="37"/>
      <c r="F4" s="37"/>
      <c r="G4" s="1"/>
    </row>
    <row r="5" spans="2:7" ht="22.8" customHeight="1">
      <c r="B5" s="8"/>
      <c r="C5" s="8"/>
      <c r="D5" s="8"/>
      <c r="E5" s="9"/>
      <c r="F5" s="10" t="s">
        <v>52</v>
      </c>
      <c r="G5" s="1"/>
    </row>
    <row r="6" spans="2:7">
      <c r="B6" s="32" t="s">
        <v>3</v>
      </c>
      <c r="C6" s="32" t="s">
        <v>4</v>
      </c>
      <c r="D6" s="27" t="s">
        <v>37</v>
      </c>
      <c r="E6" s="28" t="s">
        <v>0</v>
      </c>
      <c r="F6" s="29" t="s">
        <v>1</v>
      </c>
      <c r="G6" s="30" t="s">
        <v>5</v>
      </c>
    </row>
    <row r="7" spans="2:7" ht="3.75" customHeight="1">
      <c r="B7" s="33"/>
      <c r="C7" s="33"/>
      <c r="D7" s="27"/>
      <c r="E7" s="28"/>
      <c r="F7" s="29"/>
      <c r="G7" s="30"/>
    </row>
    <row r="8" spans="2:7">
      <c r="B8" s="19">
        <v>10000000</v>
      </c>
      <c r="C8" s="5" t="s">
        <v>6</v>
      </c>
      <c r="D8" s="6">
        <v>2503000</v>
      </c>
      <c r="E8" s="6">
        <v>2901761.39</v>
      </c>
      <c r="F8" s="6">
        <f t="shared" ref="F8:F52" si="0">E8-D8</f>
        <v>398761.39000000013</v>
      </c>
      <c r="G8" s="7">
        <f t="shared" ref="G8:G52" si="1">IF(D8=0,0,E8/D8*100)</f>
        <v>115.93133799440672</v>
      </c>
    </row>
    <row r="9" spans="2:7" ht="26.4">
      <c r="B9" s="17">
        <v>13000000</v>
      </c>
      <c r="C9" s="2" t="s">
        <v>7</v>
      </c>
      <c r="D9" s="3">
        <v>350000</v>
      </c>
      <c r="E9" s="3">
        <v>352644.25</v>
      </c>
      <c r="F9" s="3">
        <f t="shared" si="0"/>
        <v>2644.25</v>
      </c>
      <c r="G9" s="4">
        <f t="shared" si="1"/>
        <v>100.7555</v>
      </c>
    </row>
    <row r="10" spans="2:7" ht="26.4">
      <c r="B10" s="17">
        <v>13010000</v>
      </c>
      <c r="C10" s="2" t="s">
        <v>8</v>
      </c>
      <c r="D10" s="3">
        <v>250000</v>
      </c>
      <c r="E10" s="3">
        <v>233515.25</v>
      </c>
      <c r="F10" s="3">
        <f t="shared" si="0"/>
        <v>-16484.75</v>
      </c>
      <c r="G10" s="4">
        <f t="shared" si="1"/>
        <v>93.406100000000009</v>
      </c>
    </row>
    <row r="11" spans="2:7" ht="70.8" customHeight="1">
      <c r="B11" s="17">
        <v>13010200</v>
      </c>
      <c r="C11" s="2" t="s">
        <v>9</v>
      </c>
      <c r="D11" s="3">
        <v>250000</v>
      </c>
      <c r="E11" s="3">
        <v>233515.25</v>
      </c>
      <c r="F11" s="3">
        <f t="shared" si="0"/>
        <v>-16484.75</v>
      </c>
      <c r="G11" s="4">
        <f t="shared" si="1"/>
        <v>93.406100000000009</v>
      </c>
    </row>
    <row r="12" spans="2:7">
      <c r="B12" s="17">
        <v>13030000</v>
      </c>
      <c r="C12" s="2" t="s">
        <v>10</v>
      </c>
      <c r="D12" s="3">
        <v>100000</v>
      </c>
      <c r="E12" s="3">
        <v>119129</v>
      </c>
      <c r="F12" s="3">
        <f t="shared" si="0"/>
        <v>19129</v>
      </c>
      <c r="G12" s="4">
        <f t="shared" si="1"/>
        <v>119.12899999999999</v>
      </c>
    </row>
    <row r="13" spans="2:7" ht="26.25" customHeight="1">
      <c r="B13" s="17">
        <v>13030100</v>
      </c>
      <c r="C13" s="2" t="s">
        <v>11</v>
      </c>
      <c r="D13" s="3">
        <v>100000</v>
      </c>
      <c r="E13" s="3">
        <v>119129</v>
      </c>
      <c r="F13" s="3">
        <f t="shared" si="0"/>
        <v>19129</v>
      </c>
      <c r="G13" s="4">
        <f t="shared" si="1"/>
        <v>119.12899999999999</v>
      </c>
    </row>
    <row r="14" spans="2:7">
      <c r="B14" s="17">
        <v>14000000</v>
      </c>
      <c r="C14" s="2" t="s">
        <v>12</v>
      </c>
      <c r="D14" s="3">
        <v>24000</v>
      </c>
      <c r="E14" s="3">
        <v>25640.97</v>
      </c>
      <c r="F14" s="3">
        <f t="shared" si="0"/>
        <v>1640.9700000000012</v>
      </c>
      <c r="G14" s="4">
        <f t="shared" si="1"/>
        <v>106.83737500000001</v>
      </c>
    </row>
    <row r="15" spans="2:7" ht="43.8" customHeight="1">
      <c r="B15" s="17">
        <v>14040000</v>
      </c>
      <c r="C15" s="2" t="s">
        <v>13</v>
      </c>
      <c r="D15" s="3">
        <v>24000</v>
      </c>
      <c r="E15" s="3">
        <v>25640.97</v>
      </c>
      <c r="F15" s="3">
        <f t="shared" si="0"/>
        <v>1640.9700000000012</v>
      </c>
      <c r="G15" s="4">
        <f t="shared" si="1"/>
        <v>106.83737500000001</v>
      </c>
    </row>
    <row r="16" spans="2:7">
      <c r="B16" s="17">
        <v>18000000</v>
      </c>
      <c r="C16" s="2" t="s">
        <v>14</v>
      </c>
      <c r="D16" s="3">
        <v>2129000</v>
      </c>
      <c r="E16" s="3">
        <v>2523476.17</v>
      </c>
      <c r="F16" s="3">
        <f t="shared" si="0"/>
        <v>394476.16999999993</v>
      </c>
      <c r="G16" s="4">
        <f t="shared" si="1"/>
        <v>118.52870690465008</v>
      </c>
    </row>
    <row r="17" spans="2:7">
      <c r="B17" s="17">
        <v>18010000</v>
      </c>
      <c r="C17" s="2" t="s">
        <v>15</v>
      </c>
      <c r="D17" s="3">
        <v>1971300</v>
      </c>
      <c r="E17" s="3">
        <v>2296644.66</v>
      </c>
      <c r="F17" s="3">
        <f t="shared" si="0"/>
        <v>325344.66000000015</v>
      </c>
      <c r="G17" s="4">
        <f t="shared" si="1"/>
        <v>116.5040663521534</v>
      </c>
    </row>
    <row r="18" spans="2:7" ht="46.2" customHeight="1">
      <c r="B18" s="17">
        <v>18010100</v>
      </c>
      <c r="C18" s="2" t="s">
        <v>41</v>
      </c>
      <c r="D18" s="3">
        <v>0</v>
      </c>
      <c r="E18" s="3">
        <v>-206.38</v>
      </c>
      <c r="F18" s="3">
        <f t="shared" si="0"/>
        <v>-206.38</v>
      </c>
      <c r="G18" s="4">
        <f t="shared" si="1"/>
        <v>0</v>
      </c>
    </row>
    <row r="19" spans="2:7" ht="39" customHeight="1">
      <c r="B19" s="17">
        <v>18010200</v>
      </c>
      <c r="C19" s="2" t="s">
        <v>42</v>
      </c>
      <c r="D19" s="3">
        <v>0</v>
      </c>
      <c r="E19" s="3">
        <v>1008.81</v>
      </c>
      <c r="F19" s="3">
        <f t="shared" si="0"/>
        <v>1008.81</v>
      </c>
      <c r="G19" s="4">
        <f t="shared" si="1"/>
        <v>0</v>
      </c>
    </row>
    <row r="20" spans="2:7" ht="57" customHeight="1">
      <c r="B20" s="17">
        <v>18010300</v>
      </c>
      <c r="C20" s="2" t="s">
        <v>16</v>
      </c>
      <c r="D20" s="3">
        <v>40500</v>
      </c>
      <c r="E20" s="3">
        <v>39024.25</v>
      </c>
      <c r="F20" s="3">
        <f t="shared" si="0"/>
        <v>-1475.75</v>
      </c>
      <c r="G20" s="4">
        <f t="shared" si="1"/>
        <v>96.356172839506172</v>
      </c>
    </row>
    <row r="21" spans="2:7" ht="15.75" customHeight="1">
      <c r="B21" s="17">
        <v>18010400</v>
      </c>
      <c r="C21" s="2" t="s">
        <v>17</v>
      </c>
      <c r="D21" s="3">
        <v>14000</v>
      </c>
      <c r="E21" s="3">
        <v>18166.330000000002</v>
      </c>
      <c r="F21" s="3">
        <f t="shared" si="0"/>
        <v>4166.3300000000017</v>
      </c>
      <c r="G21" s="4">
        <f t="shared" si="1"/>
        <v>129.7595</v>
      </c>
    </row>
    <row r="22" spans="2:7">
      <c r="B22" s="17">
        <v>18010500</v>
      </c>
      <c r="C22" s="2" t="s">
        <v>18</v>
      </c>
      <c r="D22" s="3">
        <v>27000</v>
      </c>
      <c r="E22" s="3">
        <v>57869.89</v>
      </c>
      <c r="F22" s="3">
        <f t="shared" si="0"/>
        <v>30869.89</v>
      </c>
      <c r="G22" s="4">
        <f t="shared" si="1"/>
        <v>214.33292592592593</v>
      </c>
    </row>
    <row r="23" spans="2:7">
      <c r="B23" s="17">
        <v>18010600</v>
      </c>
      <c r="C23" s="2" t="s">
        <v>19</v>
      </c>
      <c r="D23" s="3">
        <v>1845000</v>
      </c>
      <c r="E23" s="3">
        <v>2111894.52</v>
      </c>
      <c r="F23" s="3">
        <f t="shared" si="0"/>
        <v>266894.52</v>
      </c>
      <c r="G23" s="4">
        <f t="shared" si="1"/>
        <v>114.46582764227642</v>
      </c>
    </row>
    <row r="24" spans="2:7">
      <c r="B24" s="17">
        <v>18010700</v>
      </c>
      <c r="C24" s="2" t="s">
        <v>20</v>
      </c>
      <c r="D24" s="3">
        <v>22000</v>
      </c>
      <c r="E24" s="3">
        <v>38535.86</v>
      </c>
      <c r="F24" s="3">
        <f t="shared" si="0"/>
        <v>16535.86</v>
      </c>
      <c r="G24" s="4">
        <f t="shared" si="1"/>
        <v>175.16300000000001</v>
      </c>
    </row>
    <row r="25" spans="2:7">
      <c r="B25" s="17">
        <v>18010900</v>
      </c>
      <c r="C25" s="2" t="s">
        <v>21</v>
      </c>
      <c r="D25" s="3">
        <v>22800</v>
      </c>
      <c r="E25" s="3">
        <v>15768.35</v>
      </c>
      <c r="F25" s="3">
        <f t="shared" si="0"/>
        <v>-7031.65</v>
      </c>
      <c r="G25" s="4">
        <f t="shared" si="1"/>
        <v>69.1594298245614</v>
      </c>
    </row>
    <row r="26" spans="2:7">
      <c r="B26" s="17">
        <v>18011100</v>
      </c>
      <c r="C26" s="2" t="s">
        <v>22</v>
      </c>
      <c r="D26" s="3">
        <v>0</v>
      </c>
      <c r="E26" s="3">
        <v>14583.03</v>
      </c>
      <c r="F26" s="3">
        <f t="shared" si="0"/>
        <v>14583.03</v>
      </c>
      <c r="G26" s="4">
        <f t="shared" si="1"/>
        <v>0</v>
      </c>
    </row>
    <row r="27" spans="2:7">
      <c r="B27" s="17">
        <v>18050000</v>
      </c>
      <c r="C27" s="2" t="s">
        <v>23</v>
      </c>
      <c r="D27" s="3">
        <v>157700</v>
      </c>
      <c r="E27" s="3">
        <v>226831.51</v>
      </c>
      <c r="F27" s="3">
        <f t="shared" si="0"/>
        <v>69131.510000000009</v>
      </c>
      <c r="G27" s="4">
        <f t="shared" si="1"/>
        <v>143.83735573874446</v>
      </c>
    </row>
    <row r="28" spans="2:7">
      <c r="B28" s="17">
        <v>18050300</v>
      </c>
      <c r="C28" s="2" t="s">
        <v>24</v>
      </c>
      <c r="D28" s="3">
        <v>0</v>
      </c>
      <c r="E28" s="3">
        <v>3534.38</v>
      </c>
      <c r="F28" s="3">
        <f t="shared" si="0"/>
        <v>3534.38</v>
      </c>
      <c r="G28" s="4">
        <f t="shared" si="1"/>
        <v>0</v>
      </c>
    </row>
    <row r="29" spans="2:7">
      <c r="B29" s="17">
        <v>18050400</v>
      </c>
      <c r="C29" s="2" t="s">
        <v>25</v>
      </c>
      <c r="D29" s="3">
        <v>115800</v>
      </c>
      <c r="E29" s="3">
        <v>170912.62</v>
      </c>
      <c r="F29" s="3">
        <f t="shared" si="0"/>
        <v>55112.619999999995</v>
      </c>
      <c r="G29" s="4">
        <f t="shared" si="1"/>
        <v>147.59293609671849</v>
      </c>
    </row>
    <row r="30" spans="2:7" ht="27" customHeight="1">
      <c r="B30" s="17">
        <v>18050500</v>
      </c>
      <c r="C30" s="2" t="s">
        <v>26</v>
      </c>
      <c r="D30" s="3">
        <v>41900</v>
      </c>
      <c r="E30" s="3">
        <v>52384.51</v>
      </c>
      <c r="F30" s="3">
        <f t="shared" si="0"/>
        <v>10484.510000000002</v>
      </c>
      <c r="G30" s="4">
        <f t="shared" si="1"/>
        <v>125.02269689737471</v>
      </c>
    </row>
    <row r="31" spans="2:7" ht="15.75" customHeight="1">
      <c r="B31" s="17">
        <v>19010000</v>
      </c>
      <c r="C31" s="2" t="s">
        <v>43</v>
      </c>
      <c r="D31" s="3">
        <v>0</v>
      </c>
      <c r="E31" s="3">
        <f>E32+E33+E34</f>
        <v>8919.49</v>
      </c>
      <c r="F31" s="3">
        <f t="shared" ref="F31:G31" si="2">F32+F33+F34</f>
        <v>8919.49</v>
      </c>
      <c r="G31" s="4">
        <f t="shared" si="2"/>
        <v>0</v>
      </c>
    </row>
    <row r="32" spans="2:7" ht="27" customHeight="1">
      <c r="B32" s="18">
        <v>19010100</v>
      </c>
      <c r="C32" s="11" t="s">
        <v>44</v>
      </c>
      <c r="D32" s="12">
        <v>0</v>
      </c>
      <c r="E32" s="12">
        <v>776.25</v>
      </c>
      <c r="F32" s="12">
        <f>E32-D32</f>
        <v>776.25</v>
      </c>
      <c r="G32" s="4">
        <v>0</v>
      </c>
    </row>
    <row r="33" spans="2:7" ht="27" customHeight="1">
      <c r="B33" s="18">
        <v>19010200</v>
      </c>
      <c r="C33" s="11" t="s">
        <v>45</v>
      </c>
      <c r="D33" s="12">
        <v>0</v>
      </c>
      <c r="E33" s="12">
        <v>3068.41</v>
      </c>
      <c r="F33" s="12">
        <f t="shared" ref="F33:F34" si="3">E33-D33</f>
        <v>3068.41</v>
      </c>
      <c r="G33" s="4">
        <v>0</v>
      </c>
    </row>
    <row r="34" spans="2:7" ht="27" customHeight="1">
      <c r="B34" s="18">
        <v>19010300</v>
      </c>
      <c r="C34" s="11" t="s">
        <v>46</v>
      </c>
      <c r="D34" s="12">
        <v>0</v>
      </c>
      <c r="E34" s="12">
        <v>5074.83</v>
      </c>
      <c r="F34" s="12">
        <f t="shared" si="3"/>
        <v>5074.83</v>
      </c>
      <c r="G34" s="4">
        <v>0</v>
      </c>
    </row>
    <row r="35" spans="2:7">
      <c r="B35" s="16">
        <v>20000000</v>
      </c>
      <c r="C35" s="5" t="s">
        <v>27</v>
      </c>
      <c r="D35" s="6">
        <v>0</v>
      </c>
      <c r="E35" s="6">
        <v>404.15</v>
      </c>
      <c r="F35" s="6">
        <f t="shared" si="0"/>
        <v>404.15</v>
      </c>
      <c r="G35" s="7">
        <f t="shared" si="1"/>
        <v>0</v>
      </c>
    </row>
    <row r="36" spans="2:7" ht="13.5" customHeight="1">
      <c r="B36" s="18">
        <v>22000000</v>
      </c>
      <c r="C36" s="11" t="s">
        <v>28</v>
      </c>
      <c r="D36" s="12">
        <v>0</v>
      </c>
      <c r="E36" s="12">
        <v>404.15</v>
      </c>
      <c r="F36" s="12">
        <f t="shared" si="0"/>
        <v>404.15</v>
      </c>
      <c r="G36" s="4">
        <f t="shared" si="1"/>
        <v>0</v>
      </c>
    </row>
    <row r="37" spans="2:7">
      <c r="B37" s="18">
        <v>22010000</v>
      </c>
      <c r="C37" s="11" t="s">
        <v>29</v>
      </c>
      <c r="D37" s="12">
        <v>0</v>
      </c>
      <c r="E37" s="12">
        <v>149.6</v>
      </c>
      <c r="F37" s="12">
        <f t="shared" si="0"/>
        <v>149.6</v>
      </c>
      <c r="G37" s="4">
        <f t="shared" si="1"/>
        <v>0</v>
      </c>
    </row>
    <row r="38" spans="2:7">
      <c r="B38" s="18">
        <v>22012500</v>
      </c>
      <c r="C38" s="11" t="s">
        <v>40</v>
      </c>
      <c r="D38" s="12">
        <v>0</v>
      </c>
      <c r="E38" s="12">
        <v>149.6</v>
      </c>
      <c r="F38" s="12">
        <f t="shared" si="0"/>
        <v>149.6</v>
      </c>
      <c r="G38" s="4">
        <f t="shared" si="1"/>
        <v>0</v>
      </c>
    </row>
    <row r="39" spans="2:7">
      <c r="B39" s="18">
        <v>22090000</v>
      </c>
      <c r="C39" s="11" t="s">
        <v>30</v>
      </c>
      <c r="D39" s="12">
        <v>0</v>
      </c>
      <c r="E39" s="12">
        <v>11.79</v>
      </c>
      <c r="F39" s="12">
        <f t="shared" si="0"/>
        <v>11.79</v>
      </c>
      <c r="G39" s="4">
        <f t="shared" si="1"/>
        <v>0</v>
      </c>
    </row>
    <row r="40" spans="2:7" ht="52.2" customHeight="1">
      <c r="B40" s="18">
        <v>22090100</v>
      </c>
      <c r="C40" s="11" t="s">
        <v>31</v>
      </c>
      <c r="D40" s="12">
        <v>0</v>
      </c>
      <c r="E40" s="12">
        <v>11.79</v>
      </c>
      <c r="F40" s="12">
        <f t="shared" si="0"/>
        <v>11.79</v>
      </c>
      <c r="G40" s="4">
        <f t="shared" si="1"/>
        <v>0</v>
      </c>
    </row>
    <row r="41" spans="2:7" ht="81" customHeight="1">
      <c r="B41" s="18">
        <v>22130000</v>
      </c>
      <c r="C41" s="11" t="s">
        <v>32</v>
      </c>
      <c r="D41" s="12">
        <v>0</v>
      </c>
      <c r="E41" s="12">
        <v>242.76</v>
      </c>
      <c r="F41" s="12">
        <f t="shared" si="0"/>
        <v>242.76</v>
      </c>
      <c r="G41" s="4">
        <f t="shared" si="1"/>
        <v>0</v>
      </c>
    </row>
    <row r="42" spans="2:7" ht="40.799999999999997" customHeight="1">
      <c r="B42" s="18">
        <v>24062100</v>
      </c>
      <c r="C42" s="11" t="s">
        <v>47</v>
      </c>
      <c r="D42" s="12">
        <v>0</v>
      </c>
      <c r="E42" s="12">
        <v>7089.78</v>
      </c>
      <c r="F42" s="12">
        <v>7089.78</v>
      </c>
      <c r="G42" s="4">
        <v>0</v>
      </c>
    </row>
    <row r="43" spans="2:7" ht="15" customHeight="1">
      <c r="B43" s="18">
        <v>25010300</v>
      </c>
      <c r="C43" s="13" t="s">
        <v>48</v>
      </c>
      <c r="D43" s="12">
        <v>1831</v>
      </c>
      <c r="E43" s="12">
        <v>1831.2</v>
      </c>
      <c r="F43" s="12">
        <v>0</v>
      </c>
      <c r="G43" s="4">
        <v>100</v>
      </c>
    </row>
    <row r="44" spans="2:7" ht="15" customHeight="1">
      <c r="B44" s="18">
        <v>25020100</v>
      </c>
      <c r="C44" s="13" t="s">
        <v>49</v>
      </c>
      <c r="D44" s="12">
        <v>58669</v>
      </c>
      <c r="E44" s="12">
        <v>58669</v>
      </c>
      <c r="F44" s="12">
        <v>0</v>
      </c>
      <c r="G44" s="4">
        <v>100</v>
      </c>
    </row>
    <row r="45" spans="2:7">
      <c r="B45" s="20">
        <v>40000000</v>
      </c>
      <c r="C45" s="14" t="s">
        <v>33</v>
      </c>
      <c r="D45" s="15">
        <f>D46</f>
        <v>683842</v>
      </c>
      <c r="E45" s="15">
        <f>E46</f>
        <v>682621</v>
      </c>
      <c r="F45" s="15">
        <f t="shared" si="0"/>
        <v>-1221</v>
      </c>
      <c r="G45" s="7">
        <f t="shared" si="1"/>
        <v>99.821449984060649</v>
      </c>
    </row>
    <row r="46" spans="2:7">
      <c r="B46" s="18">
        <v>41000000</v>
      </c>
      <c r="C46" s="11" t="s">
        <v>34</v>
      </c>
      <c r="D46" s="12">
        <f>D47+D49</f>
        <v>683842</v>
      </c>
      <c r="E46" s="12">
        <f>E47+E49</f>
        <v>682621</v>
      </c>
      <c r="F46" s="12">
        <f t="shared" si="0"/>
        <v>-1221</v>
      </c>
      <c r="G46" s="4">
        <f t="shared" si="1"/>
        <v>99.821449984060649</v>
      </c>
    </row>
    <row r="47" spans="2:7" ht="25.2" customHeight="1">
      <c r="B47" s="18">
        <v>41040000</v>
      </c>
      <c r="C47" s="11" t="s">
        <v>35</v>
      </c>
      <c r="D47" s="12">
        <v>166842</v>
      </c>
      <c r="E47" s="12">
        <v>166842</v>
      </c>
      <c r="F47" s="12">
        <f t="shared" si="0"/>
        <v>0</v>
      </c>
      <c r="G47" s="4">
        <f t="shared" si="1"/>
        <v>100</v>
      </c>
    </row>
    <row r="48" spans="2:7">
      <c r="B48" s="18">
        <v>41040400</v>
      </c>
      <c r="C48" s="11" t="s">
        <v>36</v>
      </c>
      <c r="D48" s="12">
        <v>166842</v>
      </c>
      <c r="E48" s="12">
        <v>166842</v>
      </c>
      <c r="F48" s="12">
        <f t="shared" ref="F48" si="4">E48-D48</f>
        <v>0</v>
      </c>
      <c r="G48" s="4">
        <f t="shared" ref="G48" si="5">IF(D48=0,0,E48/D48*100)</f>
        <v>100</v>
      </c>
    </row>
    <row r="49" spans="2:7">
      <c r="B49" s="18">
        <v>41053900</v>
      </c>
      <c r="C49" s="11" t="s">
        <v>39</v>
      </c>
      <c r="D49" s="12">
        <v>517000</v>
      </c>
      <c r="E49" s="12">
        <v>515779</v>
      </c>
      <c r="F49" s="12">
        <f t="shared" si="0"/>
        <v>-1221</v>
      </c>
      <c r="G49" s="4">
        <f t="shared" si="1"/>
        <v>99.763829787234044</v>
      </c>
    </row>
    <row r="50" spans="2:7" ht="16.5" customHeight="1">
      <c r="B50" s="34" t="s">
        <v>50</v>
      </c>
      <c r="C50" s="35"/>
      <c r="D50" s="3">
        <f>D8+D35+D47</f>
        <v>2669842</v>
      </c>
      <c r="E50" s="3">
        <f>E8+E35+E47</f>
        <v>3069007.54</v>
      </c>
      <c r="F50" s="3">
        <f>E50-D50</f>
        <v>399165.54000000004</v>
      </c>
      <c r="G50" s="4">
        <v>115</v>
      </c>
    </row>
    <row r="51" spans="2:7" ht="15.75" customHeight="1">
      <c r="B51" s="34" t="s">
        <v>51</v>
      </c>
      <c r="C51" s="35"/>
      <c r="D51" s="3">
        <f>D31+D42+D43+D44+D49</f>
        <v>577500</v>
      </c>
      <c r="E51" s="3">
        <f>E31+E42+E43+E44+E49</f>
        <v>592288.47</v>
      </c>
      <c r="F51" s="3">
        <f>E51-D51</f>
        <v>14788.469999999972</v>
      </c>
      <c r="G51" s="4">
        <v>102.6</v>
      </c>
    </row>
    <row r="52" spans="2:7">
      <c r="B52" s="25" t="s">
        <v>38</v>
      </c>
      <c r="C52" s="26"/>
      <c r="D52" s="21">
        <f>D50+D51</f>
        <v>3247342</v>
      </c>
      <c r="E52" s="21">
        <f>E50+E51</f>
        <v>3661296.01</v>
      </c>
      <c r="F52" s="21">
        <f t="shared" si="0"/>
        <v>413954.00999999978</v>
      </c>
      <c r="G52" s="22">
        <f t="shared" si="1"/>
        <v>112.74747193242965</v>
      </c>
    </row>
    <row r="54" spans="2:7" ht="50.4" customHeight="1">
      <c r="C54" s="23" t="s">
        <v>54</v>
      </c>
      <c r="D54" s="23"/>
      <c r="E54" s="23"/>
      <c r="F54" s="23"/>
    </row>
  </sheetData>
  <mergeCells count="15">
    <mergeCell ref="E1:G1"/>
    <mergeCell ref="C54:F54"/>
    <mergeCell ref="B52:C52"/>
    <mergeCell ref="D6:D7"/>
    <mergeCell ref="E6:E7"/>
    <mergeCell ref="F6:F7"/>
    <mergeCell ref="G6:G7"/>
    <mergeCell ref="B3:D3"/>
    <mergeCell ref="B6:B7"/>
    <mergeCell ref="C6:C7"/>
    <mergeCell ref="B50:C50"/>
    <mergeCell ref="B51:C51"/>
    <mergeCell ref="B4:F4"/>
    <mergeCell ref="E3:G3"/>
    <mergeCell ref="E2:G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дод1</vt:lpstr>
      <vt:lpstr>дод1!Заголовки_для_печати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2021-03-01T09:53:01Z</dcterms:modified>
</cp:coreProperties>
</file>