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6215" windowHeight="843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10" i="1"/>
  <c r="F14"/>
  <c r="F12"/>
  <c r="F11"/>
  <c r="F9"/>
  <c r="F8"/>
  <c r="E14"/>
  <c r="E12"/>
  <c r="E11"/>
  <c r="E10"/>
  <c r="E9"/>
  <c r="E8"/>
  <c r="D15"/>
  <c r="C10"/>
  <c r="C9"/>
  <c r="C8"/>
  <c r="C15"/>
  <c r="C14"/>
  <c r="C13"/>
  <c r="C12"/>
  <c r="C11"/>
</calcChain>
</file>

<file path=xl/sharedStrings.xml><?xml version="1.0" encoding="utf-8"?>
<sst xmlns="http://schemas.openxmlformats.org/spreadsheetml/2006/main" count="27" uniqueCount="27">
  <si>
    <t>02</t>
  </si>
  <si>
    <t>Виконавчий комітет  Малинської міської ради</t>
  </si>
  <si>
    <t>06</t>
  </si>
  <si>
    <t>Управління освіти, молоді, спорту та національно-патріотичного виховання виконавчого комітету  Малинської міської ради</t>
  </si>
  <si>
    <t>07</t>
  </si>
  <si>
    <t>Відділ охорони здоров'я  виконавчого комітету Малинської міської ради</t>
  </si>
  <si>
    <t>08</t>
  </si>
  <si>
    <t>Управління праці та соціального захисту населення виконавчого комітету  Малинської  міської ради</t>
  </si>
  <si>
    <t>10</t>
  </si>
  <si>
    <t>Відділ культури виконкому Малинської міської ради</t>
  </si>
  <si>
    <t>12</t>
  </si>
  <si>
    <t>Управління житлово-комунального господарства  виконавчого комітету  Малинської міської ради</t>
  </si>
  <si>
    <t>37</t>
  </si>
  <si>
    <t>Фінансове управління Малинського міськвиконкому</t>
  </si>
  <si>
    <t>Всього по бюджету</t>
  </si>
  <si>
    <t>до рішення міської ради</t>
  </si>
  <si>
    <t>від                   №</t>
  </si>
  <si>
    <t xml:space="preserve">2020 рік </t>
  </si>
  <si>
    <t>2021 рік</t>
  </si>
  <si>
    <t>2022 рік</t>
  </si>
  <si>
    <t>2019 рік</t>
  </si>
  <si>
    <t>Найменування головного розпорядника коштів місцевого бюджету</t>
  </si>
  <si>
    <t>Код відомчої класифікації</t>
  </si>
  <si>
    <t xml:space="preserve">                                                                           Видатки та надання кредитів головних розпорядників коштів міського бюджету м.Малина на 2019-2022 роки</t>
  </si>
  <si>
    <t xml:space="preserve">Секретар міської ради     </t>
  </si>
  <si>
    <t>Додаток №</t>
  </si>
  <si>
    <t>Олександр ГОРДІЄНКО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</si>
</sst>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1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2" fillId="2" borderId="1" xfId="0" applyFont="1" applyFill="1" applyBorder="1"/>
    <xf numFmtId="3" fontId="2" fillId="2" borderId="1" xfId="0" applyNumberFormat="1" applyFont="1" applyFill="1" applyBorder="1"/>
    <xf numFmtId="0" fontId="3" fillId="2" borderId="0" xfId="0" applyFont="1" applyFill="1"/>
    <xf numFmtId="0" fontId="4" fillId="0" borderId="0" xfId="0" applyFont="1"/>
    <xf numFmtId="3" fontId="3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topLeftCell="A4" workbookViewId="0">
      <selection activeCell="D19" sqref="D19"/>
    </sheetView>
  </sheetViews>
  <sheetFormatPr defaultRowHeight="12.75"/>
  <cols>
    <col min="1" max="1" width="15.7109375" customWidth="1"/>
    <col min="2" max="2" width="65.140625" customWidth="1"/>
    <col min="3" max="3" width="15.7109375" customWidth="1"/>
    <col min="4" max="4" width="14.28515625" customWidth="1"/>
    <col min="5" max="5" width="15.140625" customWidth="1"/>
    <col min="6" max="6" width="15.28515625" customWidth="1"/>
  </cols>
  <sheetData>
    <row r="1" spans="1:7" ht="18.75">
      <c r="A1" s="1"/>
      <c r="B1" s="1"/>
      <c r="C1" s="1"/>
      <c r="D1" s="1"/>
      <c r="E1" s="17" t="s">
        <v>25</v>
      </c>
      <c r="F1" s="17"/>
      <c r="G1" s="1"/>
    </row>
    <row r="2" spans="1:7" ht="18.75">
      <c r="A2" s="16"/>
      <c r="B2" s="16"/>
      <c r="C2" s="16"/>
      <c r="D2" s="16"/>
      <c r="E2" s="17" t="s">
        <v>15</v>
      </c>
      <c r="F2" s="17"/>
      <c r="G2" s="1"/>
    </row>
    <row r="3" spans="1:7" ht="18.75">
      <c r="A3" s="16"/>
      <c r="B3" s="16"/>
      <c r="C3" s="16"/>
      <c r="D3" s="16"/>
      <c r="E3" s="17" t="s">
        <v>16</v>
      </c>
      <c r="F3" s="17"/>
      <c r="G3" s="1"/>
    </row>
    <row r="4" spans="1:7" ht="18.75">
      <c r="A4" s="2"/>
      <c r="B4" s="2"/>
      <c r="C4" s="2"/>
      <c r="D4" s="2"/>
      <c r="E4" s="3"/>
      <c r="F4" s="3"/>
      <c r="G4" s="1"/>
    </row>
    <row r="5" spans="1:7" ht="18.75">
      <c r="A5" s="5"/>
      <c r="B5" s="5" t="s">
        <v>23</v>
      </c>
      <c r="C5" s="5"/>
      <c r="D5" s="5"/>
      <c r="E5" s="6"/>
      <c r="F5" s="6"/>
      <c r="G5" s="1"/>
    </row>
    <row r="6" spans="1:7" ht="18.75">
      <c r="A6" s="1"/>
      <c r="B6" s="1"/>
      <c r="C6" s="1"/>
      <c r="D6" s="1"/>
      <c r="E6" s="1"/>
      <c r="F6" s="1"/>
      <c r="G6" s="1"/>
    </row>
    <row r="7" spans="1:7" ht="31.5">
      <c r="A7" s="4" t="s">
        <v>22</v>
      </c>
      <c r="B7" s="4" t="s">
        <v>21</v>
      </c>
      <c r="C7" s="4" t="s">
        <v>20</v>
      </c>
      <c r="D7" s="4" t="s">
        <v>17</v>
      </c>
      <c r="E7" s="4" t="s">
        <v>18</v>
      </c>
      <c r="F7" s="4" t="s">
        <v>19</v>
      </c>
      <c r="G7" s="1"/>
    </row>
    <row r="8" spans="1:7" ht="18.75">
      <c r="A8" s="7" t="s">
        <v>0</v>
      </c>
      <c r="B8" s="8" t="s">
        <v>1</v>
      </c>
      <c r="C8" s="14">
        <f>16775735+770000-3093</f>
        <v>17542642</v>
      </c>
      <c r="D8" s="9">
        <v>16126928</v>
      </c>
      <c r="E8" s="9">
        <f>E15*7.87%</f>
        <v>15822986.867700001</v>
      </c>
      <c r="F8" s="9">
        <f>F15*7.87%</f>
        <v>16754303.307500001</v>
      </c>
      <c r="G8" s="1"/>
    </row>
    <row r="9" spans="1:7" ht="48">
      <c r="A9" s="7" t="s">
        <v>2</v>
      </c>
      <c r="B9" s="8" t="s">
        <v>3</v>
      </c>
      <c r="C9" s="14">
        <f>100019704+10067687+94300+70000</f>
        <v>110251691</v>
      </c>
      <c r="D9" s="9">
        <v>120197833</v>
      </c>
      <c r="E9" s="9">
        <f>E15*58.61%</f>
        <v>117838025.4531</v>
      </c>
      <c r="F9" s="9">
        <f>F15*58.61%</f>
        <v>124773788.67249998</v>
      </c>
      <c r="G9" s="1"/>
    </row>
    <row r="10" spans="1:7" ht="32.25">
      <c r="A10" s="7" t="s">
        <v>4</v>
      </c>
      <c r="B10" s="8" t="s">
        <v>5</v>
      </c>
      <c r="C10" s="14">
        <f>44400831+2113226+30000</f>
        <v>46544057</v>
      </c>
      <c r="D10" s="9">
        <v>13089308</v>
      </c>
      <c r="E10" s="9">
        <f>E15*6.39%</f>
        <v>12847380.696899999</v>
      </c>
      <c r="F10" s="9">
        <f>F15*6.39%+539571</f>
        <v>14143128.577500001</v>
      </c>
      <c r="G10" s="1"/>
    </row>
    <row r="11" spans="1:7" ht="32.25">
      <c r="A11" s="7" t="s">
        <v>6</v>
      </c>
      <c r="B11" s="8" t="s">
        <v>7</v>
      </c>
      <c r="C11" s="14">
        <f>71792904+108000</f>
        <v>71900904</v>
      </c>
      <c r="D11" s="9">
        <v>12750515</v>
      </c>
      <c r="E11" s="9">
        <f>E15*6.22%</f>
        <v>12505588.0962</v>
      </c>
      <c r="F11" s="9">
        <f>F15*6.22%</f>
        <v>13241647.594999999</v>
      </c>
      <c r="G11" s="1"/>
    </row>
    <row r="12" spans="1:7" ht="25.15" customHeight="1">
      <c r="A12" s="7" t="s">
        <v>8</v>
      </c>
      <c r="B12" s="8" t="s">
        <v>9</v>
      </c>
      <c r="C12" s="14">
        <f>11448335+243200</f>
        <v>11691535</v>
      </c>
      <c r="D12" s="9">
        <v>12958994</v>
      </c>
      <c r="E12" s="9">
        <f>E15*6.32%</f>
        <v>12706642.567200001</v>
      </c>
      <c r="F12" s="9">
        <f>F15*6.32%</f>
        <v>13454535.820000002</v>
      </c>
      <c r="G12" s="1"/>
    </row>
    <row r="13" spans="1:7" ht="32.25">
      <c r="A13" s="7" t="s">
        <v>10</v>
      </c>
      <c r="B13" s="8" t="s">
        <v>11</v>
      </c>
      <c r="C13" s="14">
        <f>20249204+6915587</f>
        <v>27164791</v>
      </c>
      <c r="D13" s="9">
        <v>26730718</v>
      </c>
      <c r="E13" s="9">
        <v>26157187</v>
      </c>
      <c r="F13" s="9">
        <v>27157187</v>
      </c>
      <c r="G13" s="1"/>
    </row>
    <row r="14" spans="1:7" ht="18.75">
      <c r="A14" s="7" t="s">
        <v>12</v>
      </c>
      <c r="B14" s="8" t="s">
        <v>13</v>
      </c>
      <c r="C14" s="14">
        <f>2468686+680291</f>
        <v>3148977</v>
      </c>
      <c r="D14" s="9">
        <v>3242081</v>
      </c>
      <c r="E14" s="9">
        <f>E15*1.58%</f>
        <v>3176660.6418000003</v>
      </c>
      <c r="F14" s="9">
        <f>F15*1.58%</f>
        <v>3363633.9550000005</v>
      </c>
      <c r="G14" s="1"/>
    </row>
    <row r="15" spans="1:7" ht="18.75">
      <c r="A15" s="10" t="s">
        <v>14</v>
      </c>
      <c r="B15" s="10"/>
      <c r="C15" s="15">
        <f>SUM(C8:C14)</f>
        <v>288244597</v>
      </c>
      <c r="D15" s="15">
        <f>SUM(D8:D14)</f>
        <v>205096377</v>
      </c>
      <c r="E15" s="11">
        <v>201054471</v>
      </c>
      <c r="F15" s="11">
        <v>212888225</v>
      </c>
      <c r="G15" s="1"/>
    </row>
    <row r="16" spans="1:7" ht="18.75">
      <c r="A16" s="1"/>
      <c r="B16" s="1"/>
      <c r="C16" s="1"/>
      <c r="D16" s="1"/>
      <c r="E16" s="1"/>
      <c r="F16" s="1"/>
      <c r="G16" s="1"/>
    </row>
    <row r="17" spans="1:7" ht="18.75">
      <c r="A17" s="1"/>
      <c r="B17" s="1"/>
      <c r="C17" s="1"/>
      <c r="D17" s="1"/>
      <c r="E17" s="1"/>
      <c r="F17" s="1"/>
      <c r="G17" s="1"/>
    </row>
    <row r="18" spans="1:7" ht="18.75">
      <c r="A18" s="1"/>
      <c r="B18" s="12" t="s">
        <v>24</v>
      </c>
      <c r="C18" s="12"/>
      <c r="D18" s="12" t="s">
        <v>26</v>
      </c>
      <c r="E18" s="12"/>
      <c r="F18" s="1"/>
      <c r="G18" s="1"/>
    </row>
    <row r="19" spans="1:7" ht="15.75">
      <c r="B19" s="13"/>
      <c r="C19" s="13"/>
      <c r="D19" s="13"/>
      <c r="E19" s="13"/>
    </row>
  </sheetData>
  <mergeCells count="5">
    <mergeCell ref="A2:D2"/>
    <mergeCell ref="A3:D3"/>
    <mergeCell ref="E1:F1"/>
    <mergeCell ref="E2:F2"/>
    <mergeCell ref="E3:F3"/>
  </mergeCells>
  <phoneticPr fontId="5" type="noConversion"/>
  <pageMargins left="0.78740157480314965" right="0.78740157480314965" top="1.1811023622047245" bottom="0.39370078740157483" header="0" footer="0"/>
  <pageSetup paperSize="9" scale="9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2019-11-26T14:38:18Z</cp:lastPrinted>
  <dcterms:created xsi:type="dcterms:W3CDTF">2019-11-26T10:59:38Z</dcterms:created>
  <dcterms:modified xsi:type="dcterms:W3CDTF">2019-11-26T14:38:51Z</dcterms:modified>
</cp:coreProperties>
</file>