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56" windowWidth="19440" windowHeight="11760"/>
  </bookViews>
  <sheets>
    <sheet name="Лист1" sheetId="1" r:id="rId1"/>
  </sheets>
  <definedNames>
    <definedName name="_xlnm.Print_Area" localSheetId="0">Лист1!$B$1:$G$17</definedName>
  </definedNames>
  <calcPr calcId="124519"/>
</workbook>
</file>

<file path=xl/calcChain.xml><?xml version="1.0" encoding="utf-8"?>
<calcChain xmlns="http://schemas.openxmlformats.org/spreadsheetml/2006/main">
  <c r="C12" i="1"/>
  <c r="E11"/>
  <c r="F11"/>
  <c r="F10"/>
  <c r="F9"/>
  <c r="F8"/>
  <c r="F7"/>
  <c r="F6"/>
  <c r="D12"/>
  <c r="F12" s="1"/>
  <c r="E6"/>
  <c r="E10"/>
  <c r="E9"/>
  <c r="E8"/>
  <c r="E7"/>
  <c r="G11" l="1"/>
  <c r="G6"/>
  <c r="G7"/>
  <c r="G9"/>
  <c r="E12"/>
  <c r="G10"/>
  <c r="G8"/>
</calcChain>
</file>

<file path=xl/sharedStrings.xml><?xml version="1.0" encoding="utf-8"?>
<sst xmlns="http://schemas.openxmlformats.org/spreadsheetml/2006/main" count="18" uniqueCount="18">
  <si>
    <t>грн.</t>
  </si>
  <si>
    <t>Витрати</t>
  </si>
  <si>
    <t>Заробітна плата з нарахуваннями</t>
  </si>
  <si>
    <t>Медикаменти</t>
  </si>
  <si>
    <t>Продукти харчування</t>
  </si>
  <si>
    <t>Комунальні послуги та енергоносії</t>
  </si>
  <si>
    <t>ВСЬОГО видатків</t>
  </si>
  <si>
    <t>(+;-)</t>
  </si>
  <si>
    <t>(%)</t>
  </si>
  <si>
    <t>Резервний фонд</t>
  </si>
  <si>
    <t>Інші поточні видатки</t>
  </si>
  <si>
    <t>Кошти, що передаються до бюджету розвитку</t>
  </si>
  <si>
    <t>Додаток 5                                          до Пояснювальної записки до проєкту міського бюджету на 2020 рік</t>
  </si>
  <si>
    <t xml:space="preserve">Порівняння  уточненого плану видатків на 2019 рік та проєкту на 2020 рік </t>
  </si>
  <si>
    <t>Проєкт на 2020 рік</t>
  </si>
  <si>
    <t>Відхилення проєкту на 2020 рік від плану на 2019</t>
  </si>
  <si>
    <t>Питома вага витрат в проєкті 2020 року</t>
  </si>
  <si>
    <r>
      <t xml:space="preserve">Уточнений план на 2019 рік (станом на </t>
    </r>
    <r>
      <rPr>
        <b/>
        <sz val="14"/>
        <rFont val="Times New Roman"/>
        <family val="1"/>
        <charset val="204"/>
      </rPr>
      <t>06.12.2019)</t>
    </r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</si>
</sst>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/>
    <xf numFmtId="0" fontId="2" fillId="0" borderId="2" xfId="0" applyFont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9" fontId="1" fillId="0" borderId="1" xfId="0" applyNumberFormat="1" applyFont="1" applyBorder="1" applyAlignment="1">
      <alignment horizont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3" fontId="4" fillId="0" borderId="2" xfId="0" applyNumberFormat="1" applyFont="1" applyBorder="1"/>
    <xf numFmtId="164" fontId="1" fillId="0" borderId="1" xfId="0" applyNumberFormat="1" applyFont="1" applyBorder="1"/>
    <xf numFmtId="0" fontId="6" fillId="2" borderId="1" xfId="0" applyFont="1" applyFill="1" applyBorder="1"/>
    <xf numFmtId="3" fontId="6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/>
    <xf numFmtId="3" fontId="4" fillId="0" borderId="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3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/>
    <xf numFmtId="0" fontId="3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3"/>
  <sheetViews>
    <sheetView tabSelected="1" view="pageBreakPreview" zoomScale="60" workbookViewId="0">
      <selection activeCell="D11" sqref="D11"/>
    </sheetView>
  </sheetViews>
  <sheetFormatPr defaultRowHeight="14.4"/>
  <cols>
    <col min="2" max="2" width="31.109375" customWidth="1"/>
    <col min="3" max="3" width="20.6640625" customWidth="1"/>
    <col min="4" max="4" width="19.44140625" customWidth="1"/>
    <col min="5" max="5" width="20.33203125" customWidth="1"/>
    <col min="6" max="6" width="16.33203125" customWidth="1"/>
    <col min="7" max="7" width="19.33203125" customWidth="1"/>
  </cols>
  <sheetData>
    <row r="1" spans="2:7" ht="96" customHeight="1">
      <c r="B1" s="34"/>
      <c r="C1" s="34"/>
      <c r="D1" s="34"/>
      <c r="F1" s="32" t="s">
        <v>12</v>
      </c>
      <c r="G1" s="33"/>
    </row>
    <row r="2" spans="2:7" ht="54.6" customHeight="1">
      <c r="B2" s="29" t="s">
        <v>13</v>
      </c>
      <c r="C2" s="29"/>
      <c r="D2" s="29"/>
      <c r="E2" s="29"/>
      <c r="F2" s="29"/>
      <c r="G2" s="29"/>
    </row>
    <row r="3" spans="2:7" ht="18">
      <c r="B3" s="2"/>
      <c r="C3" s="2"/>
      <c r="D3" s="2"/>
      <c r="E3" s="1"/>
      <c r="F3" s="1" t="s">
        <v>0</v>
      </c>
    </row>
    <row r="4" spans="2:7" ht="60" customHeight="1">
      <c r="B4" s="35" t="s">
        <v>1</v>
      </c>
      <c r="C4" s="35" t="s">
        <v>17</v>
      </c>
      <c r="D4" s="35" t="s">
        <v>14</v>
      </c>
      <c r="E4" s="27" t="s">
        <v>15</v>
      </c>
      <c r="F4" s="28"/>
      <c r="G4" s="30" t="s">
        <v>16</v>
      </c>
    </row>
    <row r="5" spans="2:7" ht="39.6" customHeight="1">
      <c r="B5" s="36"/>
      <c r="C5" s="36"/>
      <c r="D5" s="36"/>
      <c r="E5" s="5" t="s">
        <v>7</v>
      </c>
      <c r="F5" s="7" t="s">
        <v>8</v>
      </c>
      <c r="G5" s="31"/>
    </row>
    <row r="6" spans="2:7" ht="41.25" customHeight="1">
      <c r="B6" s="3" t="s">
        <v>2</v>
      </c>
      <c r="C6" s="26">
        <v>142339668</v>
      </c>
      <c r="D6" s="8">
        <v>144032095</v>
      </c>
      <c r="E6" s="18">
        <f t="shared" ref="E6:E12" si="0">D6-C6</f>
        <v>1692427</v>
      </c>
      <c r="F6" s="19">
        <f>D6/C6*100-100</f>
        <v>1.1890058644790571</v>
      </c>
      <c r="G6" s="19">
        <f>D6/D12*100</f>
        <v>71.755411038040634</v>
      </c>
    </row>
    <row r="7" spans="2:7" ht="27" customHeight="1">
      <c r="B7" s="4" t="s">
        <v>3</v>
      </c>
      <c r="C7" s="15">
        <v>2157303</v>
      </c>
      <c r="D7" s="9">
        <v>164100</v>
      </c>
      <c r="E7" s="20">
        <f t="shared" si="0"/>
        <v>-1993203</v>
      </c>
      <c r="F7" s="19">
        <f t="shared" ref="F7:F11" si="1">D7/C7*100-100</f>
        <v>-92.393279942594987</v>
      </c>
      <c r="G7" s="21">
        <f>D7/D12*100</f>
        <v>8.1753049216860094E-2</v>
      </c>
    </row>
    <row r="8" spans="2:7" ht="24.75" customHeight="1">
      <c r="B8" s="4" t="s">
        <v>4</v>
      </c>
      <c r="C8" s="15">
        <v>3438781</v>
      </c>
      <c r="D8" s="9">
        <v>2767500</v>
      </c>
      <c r="E8" s="20">
        <f t="shared" si="0"/>
        <v>-671281</v>
      </c>
      <c r="F8" s="19">
        <f t="shared" si="1"/>
        <v>-19.520899993340663</v>
      </c>
      <c r="G8" s="21">
        <f>D8/D12*100</f>
        <v>1.3787420091874485</v>
      </c>
    </row>
    <row r="9" spans="2:7" ht="47.25" customHeight="1">
      <c r="B9" s="6" t="s">
        <v>5</v>
      </c>
      <c r="C9" s="25">
        <v>20795525</v>
      </c>
      <c r="D9" s="8">
        <v>20103149</v>
      </c>
      <c r="E9" s="18">
        <f t="shared" si="0"/>
        <v>-692376</v>
      </c>
      <c r="F9" s="19">
        <f t="shared" si="1"/>
        <v>-3.3294470805617919</v>
      </c>
      <c r="G9" s="19">
        <f>D9/D12*100</f>
        <v>10.015196402260035</v>
      </c>
    </row>
    <row r="10" spans="2:7" ht="31.5" customHeight="1">
      <c r="B10" s="4" t="s">
        <v>10</v>
      </c>
      <c r="C10" s="15">
        <v>98467650</v>
      </c>
      <c r="D10" s="10">
        <v>32959614</v>
      </c>
      <c r="E10" s="20">
        <f t="shared" si="0"/>
        <v>-65508036</v>
      </c>
      <c r="F10" s="19">
        <f t="shared" si="1"/>
        <v>-66.527469681667014</v>
      </c>
      <c r="G10" s="21">
        <f>D10/D12*100</f>
        <v>16.420164201771549</v>
      </c>
    </row>
    <row r="11" spans="2:7" ht="31.5" customHeight="1">
      <c r="B11" s="4" t="s">
        <v>9</v>
      </c>
      <c r="C11" s="15">
        <v>295000</v>
      </c>
      <c r="D11" s="10">
        <v>700000</v>
      </c>
      <c r="E11" s="20">
        <f t="shared" si="0"/>
        <v>405000</v>
      </c>
      <c r="F11" s="22">
        <f t="shared" si="1"/>
        <v>137.28813559322032</v>
      </c>
      <c r="G11" s="21">
        <f>D11/D12*100</f>
        <v>0.34873329952347387</v>
      </c>
    </row>
    <row r="12" spans="2:7" ht="29.25" customHeight="1">
      <c r="B12" s="13" t="s">
        <v>6</v>
      </c>
      <c r="C12" s="16">
        <f>SUM(C6:C11)</f>
        <v>267493927</v>
      </c>
      <c r="D12" s="14">
        <f>SUM(D6:D11)</f>
        <v>200726458</v>
      </c>
      <c r="E12" s="23">
        <f t="shared" si="0"/>
        <v>-66767469</v>
      </c>
      <c r="F12" s="24">
        <f>D12/C12*100-100</f>
        <v>-24.960368165666807</v>
      </c>
      <c r="G12" s="24">
        <v>100</v>
      </c>
    </row>
    <row r="13" spans="2:7" ht="63" hidden="1">
      <c r="B13" s="6" t="s">
        <v>11</v>
      </c>
      <c r="C13" s="15"/>
      <c r="D13" s="10"/>
      <c r="E13" s="11"/>
      <c r="F13" s="17"/>
      <c r="G13" s="12"/>
    </row>
  </sheetData>
  <mergeCells count="8">
    <mergeCell ref="E4:F4"/>
    <mergeCell ref="B2:G2"/>
    <mergeCell ref="G4:G5"/>
    <mergeCell ref="F1:G1"/>
    <mergeCell ref="B1:D1"/>
    <mergeCell ref="B4:B5"/>
    <mergeCell ref="C4:C5"/>
    <mergeCell ref="D4:D5"/>
  </mergeCells>
  <phoneticPr fontId="5" type="noConversion"/>
  <pageMargins left="0.59055118110236227" right="0" top="0" bottom="0" header="0" footer="0"/>
  <pageSetup paperSize="9" scale="72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2019-12-21T08:28:25Z</cp:lastPrinted>
  <dcterms:created xsi:type="dcterms:W3CDTF">2015-01-05T07:44:00Z</dcterms:created>
  <dcterms:modified xsi:type="dcterms:W3CDTF">2019-12-21T08:28:58Z</dcterms:modified>
</cp:coreProperties>
</file>